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ser\Desktop\Dissertation\Anhang - Dateien\"/>
    </mc:Choice>
  </mc:AlternateContent>
  <bookViews>
    <workbookView xWindow="0" yWindow="0" windowWidth="13515" windowHeight="11520" tabRatio="904" activeTab="5"/>
  </bookViews>
  <sheets>
    <sheet name="Tabelle1" sheetId="1" r:id="rId1"/>
    <sheet name="Tabelle2" sheetId="3" r:id="rId2"/>
    <sheet name="Tabelle3" sheetId="4" r:id="rId3"/>
    <sheet name="Tabelle4" sheetId="5" r:id="rId4"/>
    <sheet name="Tabelle5" sheetId="6" r:id="rId5"/>
    <sheet name="ausweichstrategien" sheetId="7" r:id="rId6"/>
    <sheet name="piechart_auswstrat" sheetId="8" r:id="rId7"/>
    <sheet name="Tabelle6" sheetId="9" r:id="rId8"/>
    <sheet name="Tabelle7" sheetId="10" r:id="rId9"/>
    <sheet name="kommentar" sheetId="2" r:id="rId10"/>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21" i="10" l="1"/>
  <c r="L21" i="10"/>
  <c r="L22" i="10" s="1"/>
  <c r="K21" i="10"/>
  <c r="J21" i="10"/>
  <c r="J23" i="10" s="1"/>
  <c r="I21" i="10"/>
  <c r="I23" i="10" s="1"/>
  <c r="H21" i="10"/>
  <c r="H23" i="10" s="1"/>
  <c r="G21" i="10"/>
  <c r="F21" i="10"/>
  <c r="F23" i="10" s="1"/>
  <c r="E21" i="10"/>
  <c r="E22" i="10" s="1"/>
  <c r="M17" i="10"/>
  <c r="L17" i="10"/>
  <c r="K17" i="10"/>
  <c r="K18" i="10" s="1"/>
  <c r="J17" i="10"/>
  <c r="J19" i="10" s="1"/>
  <c r="I17" i="10"/>
  <c r="I19" i="10" s="1"/>
  <c r="H17" i="10"/>
  <c r="H19" i="10" s="1"/>
  <c r="G17" i="10"/>
  <c r="G18" i="10" s="1"/>
  <c r="F17" i="10"/>
  <c r="E17" i="10"/>
  <c r="E18" i="10" s="1"/>
  <c r="M13" i="10"/>
  <c r="M15" i="10" s="1"/>
  <c r="L13" i="10"/>
  <c r="K13" i="10"/>
  <c r="J13" i="10"/>
  <c r="J15" i="10" s="1"/>
  <c r="I13" i="10"/>
  <c r="I15" i="10" s="1"/>
  <c r="H13" i="10"/>
  <c r="H15" i="10" s="1"/>
  <c r="G13" i="10"/>
  <c r="G14" i="10" s="1"/>
  <c r="F13" i="10"/>
  <c r="F15" i="10" s="1"/>
  <c r="E13" i="10"/>
  <c r="E14" i="10" s="1"/>
  <c r="M9" i="10"/>
  <c r="M11" i="10" s="1"/>
  <c r="L9" i="10"/>
  <c r="L10" i="10" s="1"/>
  <c r="K9" i="10"/>
  <c r="K10" i="10" s="1"/>
  <c r="J9" i="10"/>
  <c r="J11" i="10" s="1"/>
  <c r="I9" i="10"/>
  <c r="I11" i="10" s="1"/>
  <c r="H9" i="10"/>
  <c r="G9" i="10"/>
  <c r="G10" i="10" s="1"/>
  <c r="F9" i="10"/>
  <c r="F11" i="10" s="1"/>
  <c r="E9" i="10"/>
  <c r="E10" i="10" s="1"/>
  <c r="N7" i="10"/>
  <c r="N6" i="10"/>
  <c r="N5" i="10"/>
  <c r="Q10" i="10" l="1"/>
  <c r="N10" i="10"/>
  <c r="Q15" i="10"/>
  <c r="N15" i="10"/>
  <c r="H11" i="10"/>
  <c r="Q11" i="10" s="1"/>
  <c r="K14" i="10"/>
  <c r="L18" i="10"/>
  <c r="Q18" i="10" s="1"/>
  <c r="F19" i="10"/>
  <c r="G22" i="10"/>
  <c r="M23" i="10"/>
  <c r="N23" i="10" s="1"/>
  <c r="L14" i="10"/>
  <c r="M19" i="10"/>
  <c r="K22" i="10"/>
  <c r="Q31" i="9"/>
  <c r="Q30" i="9"/>
  <c r="Q29" i="9"/>
  <c r="Q28" i="9"/>
  <c r="Q25" i="9"/>
  <c r="Q24" i="9"/>
  <c r="Q23" i="9"/>
  <c r="Q22" i="9"/>
  <c r="Q19" i="9"/>
  <c r="Q18" i="9"/>
  <c r="Q17" i="9"/>
  <c r="Q16" i="9"/>
  <c r="Q13" i="9"/>
  <c r="Q12" i="9"/>
  <c r="Q11" i="9"/>
  <c r="Q10" i="9"/>
  <c r="V11" i="9"/>
  <c r="N19" i="9"/>
  <c r="J19" i="9"/>
  <c r="H31" i="9"/>
  <c r="F31" i="9"/>
  <c r="K30" i="9"/>
  <c r="H29" i="9"/>
  <c r="L28" i="9"/>
  <c r="F27" i="9"/>
  <c r="F29" i="9" s="1"/>
  <c r="G27" i="9"/>
  <c r="G29" i="9" s="1"/>
  <c r="H27" i="9"/>
  <c r="I27" i="9"/>
  <c r="I31" i="9" s="1"/>
  <c r="J27" i="9"/>
  <c r="J31" i="9" s="1"/>
  <c r="K27" i="9"/>
  <c r="K29" i="9" s="1"/>
  <c r="L27" i="9"/>
  <c r="L30" i="9" s="1"/>
  <c r="M27" i="9"/>
  <c r="M31" i="9" s="1"/>
  <c r="E27" i="9"/>
  <c r="E30" i="9" s="1"/>
  <c r="N5" i="9"/>
  <c r="N6" i="9"/>
  <c r="N7" i="9"/>
  <c r="K18" i="9"/>
  <c r="K17" i="9"/>
  <c r="I11" i="9"/>
  <c r="F9" i="9"/>
  <c r="F11" i="9" s="1"/>
  <c r="G9" i="9"/>
  <c r="G11" i="9" s="1"/>
  <c r="H9" i="9"/>
  <c r="H11" i="9" s="1"/>
  <c r="I9" i="9"/>
  <c r="I13" i="9" s="1"/>
  <c r="J9" i="9"/>
  <c r="J13" i="9" s="1"/>
  <c r="K9" i="9"/>
  <c r="K12" i="9" s="1"/>
  <c r="L9" i="9"/>
  <c r="L12" i="9" s="1"/>
  <c r="M9" i="9"/>
  <c r="M10" i="9" s="1"/>
  <c r="E9" i="9"/>
  <c r="E12" i="9" s="1"/>
  <c r="F15" i="9"/>
  <c r="F19" i="9" s="1"/>
  <c r="G15" i="9"/>
  <c r="G18" i="9" s="1"/>
  <c r="H15" i="9"/>
  <c r="H17" i="9" s="1"/>
  <c r="I15" i="9"/>
  <c r="I17" i="9" s="1"/>
  <c r="J15" i="9"/>
  <c r="K15" i="9"/>
  <c r="L15" i="9"/>
  <c r="L18" i="9" s="1"/>
  <c r="M15" i="9"/>
  <c r="M19" i="9" s="1"/>
  <c r="E15" i="9"/>
  <c r="E18" i="9" s="1"/>
  <c r="F21" i="9"/>
  <c r="F23" i="9" s="1"/>
  <c r="G21" i="9"/>
  <c r="G23" i="9" s="1"/>
  <c r="H21" i="9"/>
  <c r="H25" i="9" s="1"/>
  <c r="I21" i="9"/>
  <c r="I23" i="9" s="1"/>
  <c r="J21" i="9"/>
  <c r="J22" i="9" s="1"/>
  <c r="K21" i="9"/>
  <c r="K24" i="9" s="1"/>
  <c r="L21" i="9"/>
  <c r="L22" i="9" s="1"/>
  <c r="M21" i="9"/>
  <c r="M25" i="9" s="1"/>
  <c r="E21" i="9"/>
  <c r="E22" i="9" s="1"/>
  <c r="N18" i="10" l="1"/>
  <c r="Q22" i="10"/>
  <c r="N14" i="10"/>
  <c r="Q23" i="10"/>
  <c r="N19" i="10"/>
  <c r="Q19" i="10"/>
  <c r="Q14" i="10"/>
  <c r="N22" i="10"/>
  <c r="N11" i="10"/>
  <c r="F13" i="9"/>
  <c r="M28" i="9"/>
  <c r="I29" i="9"/>
  <c r="N29" i="9" s="1"/>
  <c r="L16" i="9"/>
  <c r="J28" i="9"/>
  <c r="G30" i="9"/>
  <c r="H19" i="9"/>
  <c r="N30" i="9"/>
  <c r="E28" i="9"/>
  <c r="N28" i="9" s="1"/>
  <c r="N31" i="9"/>
  <c r="N12" i="9"/>
  <c r="G12" i="9"/>
  <c r="G17" i="9"/>
  <c r="L10" i="9"/>
  <c r="K11" i="9"/>
  <c r="H13" i="9"/>
  <c r="M13" i="9"/>
  <c r="N13" i="9" s="1"/>
  <c r="E16" i="9"/>
  <c r="M16" i="9"/>
  <c r="I19" i="9"/>
  <c r="J10" i="9"/>
  <c r="E10" i="9"/>
  <c r="J16" i="9"/>
  <c r="F17" i="9"/>
  <c r="N18" i="9"/>
  <c r="E24" i="9"/>
  <c r="J25" i="9"/>
  <c r="F25" i="9"/>
  <c r="G24" i="9"/>
  <c r="M22" i="9"/>
  <c r="I25" i="9"/>
  <c r="L24" i="9"/>
  <c r="H23" i="9"/>
  <c r="K23" i="9"/>
  <c r="N23" i="9" s="1"/>
  <c r="Q3" i="7"/>
  <c r="R10" i="1"/>
  <c r="R11" i="1"/>
  <c r="R9" i="1"/>
  <c r="J35" i="3"/>
  <c r="K35" i="3"/>
  <c r="L35" i="3"/>
  <c r="M35" i="3"/>
  <c r="O35" i="3" s="1"/>
  <c r="N35" i="3"/>
  <c r="P35" i="3"/>
  <c r="Q35" i="3"/>
  <c r="R35" i="3"/>
  <c r="T35" i="3" s="1"/>
  <c r="S35" i="3"/>
  <c r="J4" i="3"/>
  <c r="K4" i="3"/>
  <c r="L4" i="3"/>
  <c r="M4" i="3"/>
  <c r="N4" i="3"/>
  <c r="P4" i="3"/>
  <c r="Q4" i="3"/>
  <c r="R4" i="3"/>
  <c r="S4" i="3"/>
  <c r="J5" i="3"/>
  <c r="K5" i="3"/>
  <c r="L5" i="3"/>
  <c r="M5" i="3"/>
  <c r="N5" i="3"/>
  <c r="P5" i="3"/>
  <c r="Q5" i="3"/>
  <c r="R5" i="3"/>
  <c r="S5" i="3"/>
  <c r="J6" i="3"/>
  <c r="K6" i="3"/>
  <c r="L6" i="3"/>
  <c r="M6" i="3"/>
  <c r="N6" i="3"/>
  <c r="P6" i="3"/>
  <c r="Q6" i="3"/>
  <c r="R6" i="3"/>
  <c r="S6" i="3"/>
  <c r="J7" i="3"/>
  <c r="K7" i="3"/>
  <c r="L7" i="3"/>
  <c r="M7" i="3"/>
  <c r="N7" i="3"/>
  <c r="P7" i="3"/>
  <c r="Q7" i="3"/>
  <c r="R7" i="3"/>
  <c r="S7" i="3"/>
  <c r="J8" i="3"/>
  <c r="K8" i="3"/>
  <c r="L8" i="3"/>
  <c r="M8" i="3"/>
  <c r="N8" i="3"/>
  <c r="P8" i="3"/>
  <c r="Q8" i="3"/>
  <c r="R8" i="3"/>
  <c r="S8" i="3"/>
  <c r="J9" i="3"/>
  <c r="K9" i="3"/>
  <c r="L9" i="3"/>
  <c r="M9" i="3"/>
  <c r="N9" i="3"/>
  <c r="P9" i="3"/>
  <c r="Q9" i="3"/>
  <c r="R9" i="3"/>
  <c r="S9" i="3"/>
  <c r="J10" i="3"/>
  <c r="K10" i="3"/>
  <c r="L10" i="3"/>
  <c r="M10" i="3"/>
  <c r="N10" i="3"/>
  <c r="P10" i="3"/>
  <c r="Q10" i="3"/>
  <c r="R10" i="3"/>
  <c r="S10" i="3"/>
  <c r="J11" i="3"/>
  <c r="K11" i="3"/>
  <c r="L11" i="3"/>
  <c r="M11" i="3"/>
  <c r="N11" i="3"/>
  <c r="P11" i="3"/>
  <c r="Q11" i="3"/>
  <c r="R11" i="3"/>
  <c r="S11" i="3"/>
  <c r="J12" i="3"/>
  <c r="K12" i="3"/>
  <c r="L12" i="3"/>
  <c r="M12" i="3"/>
  <c r="N12" i="3"/>
  <c r="P12" i="3"/>
  <c r="Q12" i="3"/>
  <c r="R12" i="3"/>
  <c r="S12" i="3"/>
  <c r="J13" i="3"/>
  <c r="K13" i="3"/>
  <c r="L13" i="3"/>
  <c r="M13" i="3"/>
  <c r="N13" i="3"/>
  <c r="P13" i="3"/>
  <c r="Q13" i="3"/>
  <c r="R13" i="3"/>
  <c r="S13" i="3"/>
  <c r="J15" i="3"/>
  <c r="K15" i="3"/>
  <c r="L15" i="3"/>
  <c r="M15" i="3"/>
  <c r="N15" i="3"/>
  <c r="P15" i="3"/>
  <c r="Q15" i="3"/>
  <c r="R15" i="3"/>
  <c r="S15" i="3"/>
  <c r="J16" i="3"/>
  <c r="K16" i="3"/>
  <c r="L16" i="3"/>
  <c r="M16" i="3"/>
  <c r="N16" i="3"/>
  <c r="P16" i="3"/>
  <c r="Q16" i="3"/>
  <c r="R16" i="3"/>
  <c r="S16" i="3"/>
  <c r="J17" i="3"/>
  <c r="K17" i="3"/>
  <c r="L17" i="3"/>
  <c r="M17" i="3"/>
  <c r="N17" i="3"/>
  <c r="P17" i="3"/>
  <c r="Q17" i="3"/>
  <c r="R17" i="3"/>
  <c r="S17" i="3"/>
  <c r="J18" i="3"/>
  <c r="K18" i="3"/>
  <c r="L18" i="3"/>
  <c r="M18" i="3"/>
  <c r="N18" i="3"/>
  <c r="P18" i="3"/>
  <c r="Q18" i="3"/>
  <c r="R18" i="3"/>
  <c r="S18" i="3"/>
  <c r="J19" i="3"/>
  <c r="K19" i="3"/>
  <c r="L19" i="3"/>
  <c r="M19" i="3"/>
  <c r="N19" i="3"/>
  <c r="P19" i="3"/>
  <c r="Q19" i="3"/>
  <c r="R19" i="3"/>
  <c r="S19" i="3"/>
  <c r="J20" i="3"/>
  <c r="K20" i="3"/>
  <c r="L20" i="3"/>
  <c r="M20" i="3"/>
  <c r="N20" i="3"/>
  <c r="P20" i="3"/>
  <c r="Q20" i="3"/>
  <c r="R20" i="3"/>
  <c r="S20" i="3"/>
  <c r="J21" i="3"/>
  <c r="K21" i="3"/>
  <c r="L21" i="3"/>
  <c r="M21" i="3"/>
  <c r="N21" i="3"/>
  <c r="P21" i="3"/>
  <c r="Q21" i="3"/>
  <c r="R21" i="3"/>
  <c r="S21" i="3"/>
  <c r="J22" i="3"/>
  <c r="K22" i="3"/>
  <c r="L22" i="3"/>
  <c r="M22" i="3"/>
  <c r="N22" i="3"/>
  <c r="P22" i="3"/>
  <c r="Q22" i="3"/>
  <c r="R22" i="3"/>
  <c r="S22" i="3"/>
  <c r="J23" i="3"/>
  <c r="K23" i="3"/>
  <c r="L23" i="3"/>
  <c r="M23" i="3"/>
  <c r="N23" i="3"/>
  <c r="P23" i="3"/>
  <c r="Q23" i="3"/>
  <c r="R23" i="3"/>
  <c r="S23" i="3"/>
  <c r="J24" i="3"/>
  <c r="K24" i="3"/>
  <c r="L24" i="3"/>
  <c r="M24" i="3"/>
  <c r="N24" i="3"/>
  <c r="P24" i="3"/>
  <c r="Q24" i="3"/>
  <c r="R24" i="3"/>
  <c r="S24" i="3"/>
  <c r="J25" i="3"/>
  <c r="K25" i="3"/>
  <c r="L25" i="3"/>
  <c r="M25" i="3"/>
  <c r="N25" i="3"/>
  <c r="P25" i="3"/>
  <c r="Q25" i="3"/>
  <c r="R25" i="3"/>
  <c r="S25" i="3"/>
  <c r="J26" i="3"/>
  <c r="K26" i="3"/>
  <c r="L26" i="3"/>
  <c r="M26" i="3"/>
  <c r="N26" i="3"/>
  <c r="P26" i="3"/>
  <c r="Q26" i="3"/>
  <c r="R26" i="3"/>
  <c r="S26" i="3"/>
  <c r="J27" i="3"/>
  <c r="K27" i="3"/>
  <c r="L27" i="3"/>
  <c r="M27" i="3"/>
  <c r="N27" i="3"/>
  <c r="P27" i="3"/>
  <c r="Q27" i="3"/>
  <c r="R27" i="3"/>
  <c r="S27" i="3"/>
  <c r="J28" i="3"/>
  <c r="K28" i="3"/>
  <c r="L28" i="3"/>
  <c r="M28" i="3"/>
  <c r="N28" i="3"/>
  <c r="P28" i="3"/>
  <c r="Q28" i="3"/>
  <c r="R28" i="3"/>
  <c r="S28" i="3"/>
  <c r="J29" i="3"/>
  <c r="K29" i="3"/>
  <c r="L29" i="3"/>
  <c r="M29" i="3"/>
  <c r="N29" i="3"/>
  <c r="P29" i="3"/>
  <c r="Q29" i="3"/>
  <c r="R29" i="3"/>
  <c r="S29" i="3"/>
  <c r="J30" i="3"/>
  <c r="K30" i="3"/>
  <c r="L30" i="3"/>
  <c r="M30" i="3"/>
  <c r="N30" i="3"/>
  <c r="P30" i="3"/>
  <c r="Q30" i="3"/>
  <c r="R30" i="3"/>
  <c r="S30" i="3"/>
  <c r="J31" i="3"/>
  <c r="K31" i="3"/>
  <c r="L31" i="3"/>
  <c r="M31" i="3"/>
  <c r="N31" i="3"/>
  <c r="P31" i="3"/>
  <c r="Q31" i="3"/>
  <c r="R31" i="3"/>
  <c r="S31" i="3"/>
  <c r="J32" i="3"/>
  <c r="K32" i="3"/>
  <c r="L32" i="3"/>
  <c r="M32" i="3"/>
  <c r="N32" i="3"/>
  <c r="P32" i="3"/>
  <c r="Q32" i="3"/>
  <c r="R32" i="3"/>
  <c r="S32" i="3"/>
  <c r="J33" i="3"/>
  <c r="K33" i="3"/>
  <c r="L33" i="3"/>
  <c r="M33" i="3"/>
  <c r="N33" i="3"/>
  <c r="P33" i="3"/>
  <c r="Q33" i="3"/>
  <c r="R33" i="3"/>
  <c r="S33" i="3"/>
  <c r="J34" i="3"/>
  <c r="K34" i="3"/>
  <c r="L34" i="3"/>
  <c r="M34" i="3"/>
  <c r="N34" i="3"/>
  <c r="P34" i="3"/>
  <c r="Q34" i="3"/>
  <c r="R34" i="3"/>
  <c r="S34" i="3"/>
  <c r="J3" i="3"/>
  <c r="K3" i="3"/>
  <c r="L3" i="3"/>
  <c r="M3" i="3"/>
  <c r="N3" i="3"/>
  <c r="P3" i="3"/>
  <c r="Q3" i="3"/>
  <c r="R3" i="3"/>
  <c r="S3" i="3"/>
  <c r="S2" i="3"/>
  <c r="R2" i="3"/>
  <c r="Q2" i="3"/>
  <c r="P2" i="3"/>
  <c r="N2" i="3"/>
  <c r="M2" i="3"/>
  <c r="L2" i="3"/>
  <c r="K2" i="3"/>
  <c r="J2" i="3"/>
  <c r="N24" i="9" l="1"/>
  <c r="N16" i="9"/>
  <c r="N25" i="9"/>
  <c r="N17" i="9"/>
  <c r="N10" i="9"/>
  <c r="N11" i="9"/>
  <c r="N22" i="9"/>
  <c r="T9" i="3"/>
  <c r="T6" i="3"/>
  <c r="O34" i="3"/>
  <c r="T30" i="3"/>
  <c r="T29" i="3"/>
  <c r="T28" i="3"/>
  <c r="T27" i="3"/>
  <c r="O10" i="3"/>
  <c r="O28" i="3"/>
  <c r="O27" i="3"/>
  <c r="O26" i="3"/>
  <c r="O22" i="3"/>
  <c r="T18" i="3"/>
  <c r="O18" i="3"/>
  <c r="O17" i="3"/>
  <c r="O13" i="3"/>
  <c r="O31" i="3"/>
  <c r="T24" i="3"/>
  <c r="O19" i="3"/>
  <c r="T15" i="3"/>
  <c r="O7" i="3"/>
  <c r="T33" i="3"/>
  <c r="O25" i="3"/>
  <c r="T21" i="3"/>
  <c r="T20" i="3"/>
  <c r="T19" i="3"/>
  <c r="O16" i="3"/>
  <c r="T12" i="3"/>
  <c r="T11" i="3"/>
  <c r="T10" i="3"/>
  <c r="O9" i="3"/>
  <c r="O8" i="3"/>
  <c r="O4" i="3"/>
  <c r="T32" i="3"/>
  <c r="T31" i="3"/>
  <c r="O30" i="3"/>
  <c r="O29" i="3"/>
  <c r="T23" i="3"/>
  <c r="T22" i="3"/>
  <c r="O21" i="3"/>
  <c r="O20" i="3"/>
  <c r="T13" i="3"/>
  <c r="O12" i="3"/>
  <c r="O11" i="3"/>
  <c r="T5" i="3"/>
  <c r="T4" i="3"/>
  <c r="T34" i="3"/>
  <c r="O33" i="3"/>
  <c r="O32" i="3"/>
  <c r="T26" i="3"/>
  <c r="T25" i="3"/>
  <c r="O24" i="3"/>
  <c r="O23" i="3"/>
  <c r="T17" i="3"/>
  <c r="T16" i="3"/>
  <c r="O15" i="3"/>
  <c r="T8" i="3"/>
  <c r="T7" i="3"/>
  <c r="O6" i="3"/>
  <c r="O5" i="3"/>
  <c r="O3" i="3"/>
  <c r="T3" i="3"/>
  <c r="T2" i="3"/>
  <c r="O2" i="3"/>
</calcChain>
</file>

<file path=xl/sharedStrings.xml><?xml version="1.0" encoding="utf-8"?>
<sst xmlns="http://schemas.openxmlformats.org/spreadsheetml/2006/main" count="1910" uniqueCount="814">
  <si>
    <t>Wort</t>
  </si>
  <si>
    <t>light</t>
  </si>
  <si>
    <t>photosynthesis</t>
  </si>
  <si>
    <t>plant</t>
  </si>
  <si>
    <t>glucose</t>
  </si>
  <si>
    <t>chlorophyll</t>
  </si>
  <si>
    <t>conversion</t>
  </si>
  <si>
    <t>green</t>
  </si>
  <si>
    <t>it</t>
  </si>
  <si>
    <t>sugar</t>
  </si>
  <si>
    <t>carbon</t>
  </si>
  <si>
    <t>photocatalyst</t>
  </si>
  <si>
    <t>cycle</t>
  </si>
  <si>
    <t>different</t>
  </si>
  <si>
    <t>formelkohlenstoffdioxid</t>
  </si>
  <si>
    <t>reaction</t>
  </si>
  <si>
    <t>respiration</t>
  </si>
  <si>
    <t>convert</t>
  </si>
  <si>
    <t>make</t>
  </si>
  <si>
    <t>process</t>
  </si>
  <si>
    <t>chemical</t>
  </si>
  <si>
    <t>high</t>
  </si>
  <si>
    <t>produce</t>
  </si>
  <si>
    <t>another</t>
  </si>
  <si>
    <t>colour</t>
  </si>
  <si>
    <t>use</t>
  </si>
  <si>
    <t>cell</t>
  </si>
  <si>
    <t>form</t>
  </si>
  <si>
    <t>oxygen</t>
  </si>
  <si>
    <t>substance</t>
  </si>
  <si>
    <t>wave</t>
  </si>
  <si>
    <t>formelglucose</t>
  </si>
  <si>
    <t>kind</t>
  </si>
  <si>
    <t>other</t>
  </si>
  <si>
    <t>have</t>
  </si>
  <si>
    <t>help</t>
  </si>
  <si>
    <t>matt</t>
  </si>
  <si>
    <t>need</t>
  </si>
  <si>
    <t>cellular</t>
  </si>
  <si>
    <t>low</t>
  </si>
  <si>
    <t>place</t>
  </si>
  <si>
    <t>take</t>
  </si>
  <si>
    <t>when</t>
  </si>
  <si>
    <t>any</t>
  </si>
  <si>
    <t>back</t>
  </si>
  <si>
    <t>out</t>
  </si>
  <si>
    <t>photon</t>
  </si>
  <si>
    <t>store</t>
  </si>
  <si>
    <t>sunlight</t>
  </si>
  <si>
    <t>there</t>
  </si>
  <si>
    <t>absorb</t>
  </si>
  <si>
    <t>activate</t>
  </si>
  <si>
    <t>change</t>
  </si>
  <si>
    <t>describe</t>
  </si>
  <si>
    <t>do</t>
  </si>
  <si>
    <t>electromagnetic</t>
  </si>
  <si>
    <t>monosaccharide</t>
  </si>
  <si>
    <t>responsible</t>
  </si>
  <si>
    <t>uvbindestrichlight</t>
  </si>
  <si>
    <t>where</t>
  </si>
  <si>
    <t>again</t>
  </si>
  <si>
    <t>circular</t>
  </si>
  <si>
    <t>during</t>
  </si>
  <si>
    <t>end</t>
  </si>
  <si>
    <t>get</t>
  </si>
  <si>
    <t>give</t>
  </si>
  <si>
    <t>heat</t>
  </si>
  <si>
    <t>human</t>
  </si>
  <si>
    <t>idation</t>
  </si>
  <si>
    <t>invisible</t>
  </si>
  <si>
    <t>leave</t>
  </si>
  <si>
    <t>lot</t>
  </si>
  <si>
    <t>not</t>
  </si>
  <si>
    <t>oxidation</t>
  </si>
  <si>
    <t>part</t>
  </si>
  <si>
    <t>ray</t>
  </si>
  <si>
    <t>react</t>
  </si>
  <si>
    <t>red</t>
  </si>
  <si>
    <t>source</t>
  </si>
  <si>
    <t>state</t>
  </si>
  <si>
    <t>sun</t>
  </si>
  <si>
    <t>then</t>
  </si>
  <si>
    <t>through</t>
  </si>
  <si>
    <t>transformation</t>
  </si>
  <si>
    <t>trigger</t>
  </si>
  <si>
    <t>up</t>
  </si>
  <si>
    <t>uv-light</t>
  </si>
  <si>
    <t>visible</t>
  </si>
  <si>
    <t>while</t>
  </si>
  <si>
    <t>animal</t>
  </si>
  <si>
    <t>blue</t>
  </si>
  <si>
    <t>carbon dioxide</t>
  </si>
  <si>
    <t>catalysis</t>
  </si>
  <si>
    <t>connect</t>
  </si>
  <si>
    <t>contain</t>
  </si>
  <si>
    <t>create</t>
  </si>
  <si>
    <t>eg</t>
  </si>
  <si>
    <t>else</t>
  </si>
  <si>
    <t>falscheformelkohlenstoffdioxid</t>
  </si>
  <si>
    <t>find</t>
  </si>
  <si>
    <t>first</t>
  </si>
  <si>
    <t>furthermore</t>
  </si>
  <si>
    <t>go</t>
  </si>
  <si>
    <t>he</t>
  </si>
  <si>
    <t>low-energy</t>
  </si>
  <si>
    <t>matter</t>
  </si>
  <si>
    <t>mean</t>
  </si>
  <si>
    <t>molecule</t>
  </si>
  <si>
    <t>much</t>
  </si>
  <si>
    <t>nearly</t>
  </si>
  <si>
    <t>nessesary</t>
  </si>
  <si>
    <t>no</t>
  </si>
  <si>
    <t>our</t>
  </si>
  <si>
    <t>pigment</t>
  </si>
  <si>
    <t>poor</t>
  </si>
  <si>
    <t>power</t>
  </si>
  <si>
    <t>product</t>
  </si>
  <si>
    <t>production</t>
  </si>
  <si>
    <t>release</t>
  </si>
  <si>
    <t>see</t>
  </si>
  <si>
    <t>show</t>
  </si>
  <si>
    <t>some</t>
  </si>
  <si>
    <t>speed</t>
  </si>
  <si>
    <t>start</t>
  </si>
  <si>
    <t>support</t>
  </si>
  <si>
    <t>term</t>
  </si>
  <si>
    <t>thermal</t>
  </si>
  <si>
    <t>transform</t>
  </si>
  <si>
    <t>turn</t>
  </si>
  <si>
    <t>type</t>
  </si>
  <si>
    <t>water</t>
  </si>
  <si>
    <t>wavelength</t>
  </si>
  <si>
    <t>what</t>
  </si>
  <si>
    <t>within</t>
  </si>
  <si>
    <t>without</t>
  </si>
  <si>
    <t>work</t>
  </si>
  <si>
    <t>you</t>
  </si>
  <si>
    <t>able</t>
  </si>
  <si>
    <t>accelerate</t>
  </si>
  <si>
    <t>achieve</t>
  </si>
  <si>
    <t>additionally</t>
  </si>
  <si>
    <t>after</t>
  </si>
  <si>
    <t>air</t>
  </si>
  <si>
    <t>allow</t>
  </si>
  <si>
    <t>amplitude</t>
  </si>
  <si>
    <t>anleerzeichenother</t>
  </si>
  <si>
    <t>at</t>
  </si>
  <si>
    <t>atmung</t>
  </si>
  <si>
    <t>atom</t>
  </si>
  <si>
    <t>bach</t>
  </si>
  <si>
    <t>because</t>
  </si>
  <si>
    <t>become</t>
  </si>
  <si>
    <t>beeing</t>
  </si>
  <si>
    <t>between</t>
  </si>
  <si>
    <t>biological</t>
  </si>
  <si>
    <t>biproduct</t>
  </si>
  <si>
    <t>bluelight</t>
  </si>
  <si>
    <t>body</t>
  </si>
  <si>
    <t>breathe</t>
  </si>
  <si>
    <t>but</t>
  </si>
  <si>
    <t>c-</t>
  </si>
  <si>
    <t>capture</t>
  </si>
  <si>
    <t>carry</t>
  </si>
  <si>
    <t>catalyst</t>
  </si>
  <si>
    <t>catigorized</t>
  </si>
  <si>
    <t>catylises</t>
  </si>
  <si>
    <t>cause</t>
  </si>
  <si>
    <t>celluar</t>
  </si>
  <si>
    <t>certain</t>
  </si>
  <si>
    <t>chage</t>
  </si>
  <si>
    <t>chance</t>
  </si>
  <si>
    <t>cinetic</t>
  </si>
  <si>
    <t>circumstance</t>
  </si>
  <si>
    <t>closely</t>
  </si>
  <si>
    <t>compare</t>
  </si>
  <si>
    <t>consist</t>
  </si>
  <si>
    <t>consume</t>
  </si>
  <si>
    <t>define</t>
  </si>
  <si>
    <t>detect</t>
  </si>
  <si>
    <t>dio</t>
  </si>
  <si>
    <t>divide</t>
  </si>
  <si>
    <t>doe</t>
  </si>
  <si>
    <t>doppelpunkt</t>
  </si>
  <si>
    <t>drive</t>
  </si>
  <si>
    <t>due</t>
  </si>
  <si>
    <t>dye</t>
  </si>
  <si>
    <t>each</t>
  </si>
  <si>
    <t>easer</t>
  </si>
  <si>
    <t>enable</t>
  </si>
  <si>
    <t>endotherm</t>
  </si>
  <si>
    <t>endproduct</t>
  </si>
  <si>
    <t>enzyms</t>
  </si>
  <si>
    <t>especially</t>
  </si>
  <si>
    <t>everytime</t>
  </si>
  <si>
    <t>everywhere</t>
  </si>
  <si>
    <t>eye</t>
  </si>
  <si>
    <t>falscheformelglucose</t>
  </si>
  <si>
    <t>fire</t>
  </si>
  <si>
    <t>flower</t>
  </si>
  <si>
    <t>fruit</t>
  </si>
  <si>
    <t>function</t>
  </si>
  <si>
    <t>gain</t>
  </si>
  <si>
    <t>gat</t>
  </si>
  <si>
    <t>greenery</t>
  </si>
  <si>
    <t>grow</t>
  </si>
  <si>
    <t>happen</t>
  </si>
  <si>
    <t>happes</t>
  </si>
  <si>
    <t>hast</t>
  </si>
  <si>
    <t>high-energy</t>
  </si>
  <si>
    <t>id</t>
  </si>
  <si>
    <t>ide</t>
  </si>
  <si>
    <t>important</t>
  </si>
  <si>
    <t>inklammerncell</t>
  </si>
  <si>
    <t>inside</t>
  </si>
  <si>
    <t>intervall</t>
  </si>
  <si>
    <t>kinetic</t>
  </si>
  <si>
    <t>know</t>
  </si>
  <si>
    <t>late</t>
  </si>
  <si>
    <t>leerzeichen</t>
  </si>
  <si>
    <t>length</t>
  </si>
  <si>
    <t>level</t>
  </si>
  <si>
    <t>liquid</t>
  </si>
  <si>
    <t>loose</t>
  </si>
  <si>
    <t>lose</t>
  </si>
  <si>
    <t>lowbindestrichenergy</t>
  </si>
  <si>
    <t>lowbindestrichenergybindestrichlight</t>
  </si>
  <si>
    <t>main</t>
  </si>
  <si>
    <t>many</t>
  </si>
  <si>
    <t>meet</t>
  </si>
  <si>
    <t>micromwaves</t>
  </si>
  <si>
    <t>move</t>
  </si>
  <si>
    <t>name</t>
  </si>
  <si>
    <t>natural</t>
  </si>
  <si>
    <t>nature</t>
  </si>
  <si>
    <t>object</t>
  </si>
  <si>
    <t>on</t>
  </si>
  <si>
    <t>onergy</t>
  </si>
  <si>
    <t>only</t>
  </si>
  <si>
    <t>ore</t>
  </si>
  <si>
    <t>organism</t>
  </si>
  <si>
    <t>over</t>
  </si>
  <si>
    <t>people</t>
  </si>
  <si>
    <t>photoenergy</t>
  </si>
  <si>
    <t>photonic</t>
  </si>
  <si>
    <t>physical</t>
  </si>
  <si>
    <t>possibility</t>
  </si>
  <si>
    <t>possible</t>
  </si>
  <si>
    <t>proflavin</t>
  </si>
  <si>
    <t>provide</t>
  </si>
  <si>
    <t>push</t>
  </si>
  <si>
    <t>quick</t>
  </si>
  <si>
    <t>reaktionspfeil</t>
  </si>
  <si>
    <t>reaktonspfeil</t>
  </si>
  <si>
    <t>reason</t>
  </si>
  <si>
    <t>reducation</t>
  </si>
  <si>
    <t>reduction</t>
  </si>
  <si>
    <t>regenerate</t>
  </si>
  <si>
    <t>repeat</t>
  </si>
  <si>
    <t>rereact</t>
  </si>
  <si>
    <t>respiaration</t>
  </si>
  <si>
    <t>respirate</t>
  </si>
  <si>
    <t>respirated</t>
  </si>
  <si>
    <t>reverse</t>
  </si>
  <si>
    <t>rich</t>
  </si>
  <si>
    <t>sauerstoff</t>
  </si>
  <si>
    <t>sauerstoffmoleküle</t>
  </si>
  <si>
    <t>say</t>
  </si>
  <si>
    <t>send</t>
  </si>
  <si>
    <t>simple</t>
  </si>
  <si>
    <t>solution</t>
  </si>
  <si>
    <t>sort</t>
  </si>
  <si>
    <t>spectrum</t>
  </si>
  <si>
    <t>storage</t>
  </si>
  <si>
    <t>structure</t>
  </si>
  <si>
    <t>than</t>
  </si>
  <si>
    <t>them</t>
  </si>
  <si>
    <t>therefore</t>
  </si>
  <si>
    <t>therm</t>
  </si>
  <si>
    <t>thing</t>
  </si>
  <si>
    <t>thit</t>
  </si>
  <si>
    <t>throug</t>
  </si>
  <si>
    <t>tight</t>
  </si>
  <si>
    <t>transport</t>
  </si>
  <si>
    <t>tree</t>
  </si>
  <si>
    <t>turnig</t>
  </si>
  <si>
    <t>typ</t>
  </si>
  <si>
    <t>unit</t>
  </si>
  <si>
    <t>us</t>
  </si>
  <si>
    <t>usually</t>
  </si>
  <si>
    <t>via</t>
  </si>
  <si>
    <t>warmth</t>
  </si>
  <si>
    <t>wassermoleküle</t>
  </si>
  <si>
    <t>wavesbindestrichspectrum</t>
  </si>
  <si>
    <t>we</t>
  </si>
  <si>
    <t>why</t>
  </si>
  <si>
    <t>will</t>
  </si>
  <si>
    <t>yellow</t>
  </si>
  <si>
    <t>hie vt</t>
  </si>
  <si>
    <t>hie nt</t>
  </si>
  <si>
    <t>atmosphere</t>
  </si>
  <si>
    <t>all</t>
  </si>
  <si>
    <t>educt</t>
  </si>
  <si>
    <t>its</t>
  </si>
  <si>
    <t>white</t>
  </si>
  <si>
    <t>break</t>
  </si>
  <si>
    <t>chloroplast</t>
  </si>
  <si>
    <t>chlorotica</t>
  </si>
  <si>
    <t>elysia</t>
  </si>
  <si>
    <t>endergonic</t>
  </si>
  <si>
    <t>exergonic</t>
  </si>
  <si>
    <t>how</t>
  </si>
  <si>
    <t>mark</t>
  </si>
  <si>
    <t>mostly</t>
  </si>
  <si>
    <t>quotation</t>
  </si>
  <si>
    <t>rainbow</t>
  </si>
  <si>
    <t>slash</t>
  </si>
  <si>
    <t>their</t>
  </si>
  <si>
    <t>who</t>
  </si>
  <si>
    <t>activator</t>
  </si>
  <si>
    <t>allowes</t>
  </si>
  <si>
    <t>among</t>
  </si>
  <si>
    <t>amount</t>
  </si>
  <si>
    <t>aswell</t>
  </si>
  <si>
    <t>big</t>
  </si>
  <si>
    <t>biochemical</t>
  </si>
  <si>
    <t>build</t>
  </si>
  <si>
    <t>call</t>
  </si>
  <si>
    <t>camoflauge</t>
  </si>
  <si>
    <t>carbonhydrate</t>
  </si>
  <si>
    <t>complete</t>
  </si>
  <si>
    <t>component</t>
  </si>
  <si>
    <t>compound</t>
  </si>
  <si>
    <t>counter</t>
  </si>
  <si>
    <t>creature</t>
  </si>
  <si>
    <t>dash</t>
  </si>
  <si>
    <t>definea</t>
  </si>
  <si>
    <t>dokuments</t>
  </si>
  <si>
    <t>dot</t>
  </si>
  <si>
    <t>down</t>
  </si>
  <si>
    <t>electric</t>
  </si>
  <si>
    <t>every</t>
  </si>
  <si>
    <t>exchange</t>
  </si>
  <si>
    <t>exist</t>
  </si>
  <si>
    <t>falsche</t>
  </si>
  <si>
    <t>fasten</t>
  </si>
  <si>
    <t>food</t>
  </si>
  <si>
    <t>formel</t>
  </si>
  <si>
    <t>generall</t>
  </si>
  <si>
    <t>helper</t>
  </si>
  <si>
    <t>importance</t>
  </si>
  <si>
    <t>industry</t>
  </si>
  <si>
    <t>integrate</t>
  </si>
  <si>
    <t>just</t>
  </si>
  <si>
    <t>katalyst</t>
  </si>
  <si>
    <t>lenghts</t>
  </si>
  <si>
    <t>lesbar</t>
  </si>
  <si>
    <t>leves</t>
  </si>
  <si>
    <t>life</t>
  </si>
  <si>
    <t>little</t>
  </si>
  <si>
    <t>live</t>
  </si>
  <si>
    <t>look</t>
  </si>
  <si>
    <t>mix</t>
  </si>
  <si>
    <t>molecuk</t>
  </si>
  <si>
    <t>moreover</t>
  </si>
  <si>
    <t>necessary</t>
  </si>
  <si>
    <t>nutrition</t>
  </si>
  <si>
    <t>obtain</t>
  </si>
  <si>
    <t>onlight</t>
  </si>
  <si>
    <t>organic</t>
  </si>
  <si>
    <t>osed</t>
  </si>
  <si>
    <t>outside</t>
  </si>
  <si>
    <t>own</t>
  </si>
  <si>
    <t>oxygenmolecule</t>
  </si>
  <si>
    <t>progress</t>
  </si>
  <si>
    <t>prooedure</t>
  </si>
  <si>
    <t>pull</t>
  </si>
  <si>
    <t>range</t>
  </si>
  <si>
    <t>reactionarrow</t>
  </si>
  <si>
    <t>reserve</t>
  </si>
  <si>
    <t>reward</t>
  </si>
  <si>
    <t>same</t>
  </si>
  <si>
    <t>setzt</t>
  </si>
  <si>
    <t>shiftet</t>
  </si>
  <si>
    <t>small</t>
  </si>
  <si>
    <t>soften</t>
  </si>
  <si>
    <t>space</t>
  </si>
  <si>
    <t>specifically</t>
  </si>
  <si>
    <t>split</t>
  </si>
  <si>
    <t>substancepart</t>
  </si>
  <si>
    <t>supply</t>
  </si>
  <si>
    <t>switch</t>
  </si>
  <si>
    <t>tale</t>
  </si>
  <si>
    <t>three</t>
  </si>
  <si>
    <t>two</t>
  </si>
  <si>
    <t>typical</t>
  </si>
  <si>
    <t>underlinded</t>
  </si>
  <si>
    <t>underline</t>
  </si>
  <si>
    <t>utmost</t>
  </si>
  <si>
    <t>uv</t>
  </si>
  <si>
    <t>violett</t>
  </si>
  <si>
    <t>watermolecule</t>
  </si>
  <si>
    <t>way</t>
  </si>
  <si>
    <t>word</t>
  </si>
  <si>
    <t>ona nt</t>
  </si>
  <si>
    <t>system</t>
  </si>
  <si>
    <t>energy</t>
  </si>
  <si>
    <t>isn</t>
  </si>
  <si>
    <t>really</t>
  </si>
  <si>
    <t>smell</t>
  </si>
  <si>
    <t>very</t>
  </si>
  <si>
    <t>about</t>
  </si>
  <si>
    <t>apple</t>
  </si>
  <si>
    <t>basic</t>
  </si>
  <si>
    <t>below</t>
  </si>
  <si>
    <t>carbonate</t>
  </si>
  <si>
    <t>colony</t>
  </si>
  <si>
    <t>connection</t>
  </si>
  <si>
    <t>constellation</t>
  </si>
  <si>
    <t>earth</t>
  </si>
  <si>
    <t>electic</t>
  </si>
  <si>
    <t>electronic</t>
  </si>
  <si>
    <t>element</t>
  </si>
  <si>
    <t>generate</t>
  </si>
  <si>
    <t>glass</t>
  </si>
  <si>
    <t>hydrogen</t>
  </si>
  <si>
    <t>imagine</t>
  </si>
  <si>
    <t>knock</t>
  </si>
  <si>
    <t>kohlenhydrat</t>
  </si>
  <si>
    <t>lamp</t>
  </si>
  <si>
    <t>lightbulb</t>
  </si>
  <si>
    <t>list</t>
  </si>
  <si>
    <t>lung</t>
  </si>
  <si>
    <t>medicin</t>
  </si>
  <si>
    <t>mineral</t>
  </si>
  <si>
    <t>nutrient</t>
  </si>
  <si>
    <t>nutritions</t>
  </si>
  <si>
    <t>observe</t>
  </si>
  <si>
    <t>particle</t>
  </si>
  <si>
    <t>past</t>
  </si>
  <si>
    <t>period</t>
  </si>
  <si>
    <t>pflanzen</t>
  </si>
  <si>
    <t>rain</t>
  </si>
  <si>
    <t>reflect</t>
  </si>
  <si>
    <t>result</t>
  </si>
  <si>
    <t>simply</t>
  </si>
  <si>
    <t>specific</t>
  </si>
  <si>
    <t>star</t>
  </si>
  <si>
    <t>talk</t>
  </si>
  <si>
    <t>touch</t>
  </si>
  <si>
    <t>verwenden</t>
  </si>
  <si>
    <t>vorgang</t>
  </si>
  <si>
    <t>wachsen</t>
  </si>
  <si>
    <t>wind</t>
  </si>
  <si>
    <t>world</t>
  </si>
  <si>
    <t>zucker</t>
  </si>
  <si>
    <t>zusammensetzung</t>
  </si>
  <si>
    <t>ona vt</t>
  </si>
  <si>
    <t>highbindestrichenergy</t>
  </si>
  <si>
    <t>add</t>
  </si>
  <si>
    <t>always</t>
  </si>
  <si>
    <t>aspekt</t>
  </si>
  <si>
    <t>atp</t>
  </si>
  <si>
    <t>collect</t>
  </si>
  <si>
    <t>continue</t>
  </si>
  <si>
    <t>deliverant</t>
  </si>
  <si>
    <t>duality</t>
  </si>
  <si>
    <t>either</t>
  </si>
  <si>
    <t>excite</t>
  </si>
  <si>
    <t>forward</t>
  </si>
  <si>
    <t>ful</t>
  </si>
  <si>
    <t>generally</t>
  </si>
  <si>
    <t>gleichheitszeichen</t>
  </si>
  <si>
    <t>highbindestrichenergetic</t>
  </si>
  <si>
    <t>involve</t>
  </si>
  <si>
    <t>klammerauf</t>
  </si>
  <si>
    <t>leaf</t>
  </si>
  <si>
    <t>movement</t>
  </si>
  <si>
    <t>nessecary</t>
  </si>
  <si>
    <t>onetime</t>
  </si>
  <si>
    <t>pbb-</t>
  </si>
  <si>
    <t>pbbbindestrichexperiment</t>
  </si>
  <si>
    <t>raise</t>
  </si>
  <si>
    <t>schaubild</t>
  </si>
  <si>
    <t>stage</t>
  </si>
  <si>
    <t>step</t>
  </si>
  <si>
    <t>substrate</t>
  </si>
  <si>
    <t>synthezise</t>
  </si>
  <si>
    <t>therminal</t>
  </si>
  <si>
    <t>transfered</t>
  </si>
  <si>
    <t>unltra-violet</t>
  </si>
  <si>
    <t>until</t>
  </si>
  <si>
    <t>usable</t>
  </si>
  <si>
    <t>various</t>
  </si>
  <si>
    <t>wavebindestrichparticle</t>
  </si>
  <si>
    <t>f-a nt</t>
  </si>
  <si>
    <t>adp</t>
  </si>
  <si>
    <t>ausgestoßen</t>
  </si>
  <si>
    <t>beam</t>
  </si>
  <si>
    <t>begining</t>
  </si>
  <si>
    <t>bunch</t>
  </si>
  <si>
    <t>chemikalien</t>
  </si>
  <si>
    <t>citratecycle</t>
  </si>
  <si>
    <t>come</t>
  </si>
  <si>
    <t>condition</t>
  </si>
  <si>
    <t>consumin</t>
  </si>
  <si>
    <t>depend</t>
  </si>
  <si>
    <t>distribute</t>
  </si>
  <si>
    <t>emit</t>
  </si>
  <si>
    <t>endless</t>
  </si>
  <si>
    <t>energybindestrichcarriers</t>
  </si>
  <si>
    <t>enzym</t>
  </si>
  <si>
    <t>essential</t>
  </si>
  <si>
    <t>execute</t>
  </si>
  <si>
    <t>formular</t>
  </si>
  <si>
    <t>frequencing</t>
  </si>
  <si>
    <t>glycolyse</t>
  </si>
  <si>
    <t>gtp</t>
  </si>
  <si>
    <t>hue</t>
  </si>
  <si>
    <t>lastly</t>
  </si>
  <si>
    <t>mechanismus</t>
  </si>
  <si>
    <t>neutral</t>
  </si>
  <si>
    <t>nichs</t>
  </si>
  <si>
    <t>pant</t>
  </si>
  <si>
    <t>photoleerzeichencatalyst</t>
  </si>
  <si>
    <t>pyrovat</t>
  </si>
  <si>
    <t>right</t>
  </si>
  <si>
    <t>shit</t>
  </si>
  <si>
    <t>skin</t>
  </si>
  <si>
    <t>standby</t>
  </si>
  <si>
    <t>starch</t>
  </si>
  <si>
    <t>surface</t>
  </si>
  <si>
    <t>under</t>
  </si>
  <si>
    <t>vegetation</t>
  </si>
  <si>
    <t>your</t>
  </si>
  <si>
    <t>f-a vt</t>
  </si>
  <si>
    <t>new</t>
  </si>
  <si>
    <t>normal</t>
  </si>
  <si>
    <t>base</t>
  </si>
  <si>
    <t>bright</t>
  </si>
  <si>
    <t>bring</t>
  </si>
  <si>
    <t>contact</t>
  </si>
  <si>
    <t>force</t>
  </si>
  <si>
    <t>hit</t>
  </si>
  <si>
    <t>if</t>
  </si>
  <si>
    <t>method</t>
  </si>
  <si>
    <t>old</t>
  </si>
  <si>
    <t>pluszeichen</t>
  </si>
  <si>
    <t>acid</t>
  </si>
  <si>
    <t>act</t>
  </si>
  <si>
    <t>action</t>
  </si>
  <si>
    <t>active</t>
  </si>
  <si>
    <t>afterwards</t>
  </si>
  <si>
    <t>anything</t>
  </si>
  <si>
    <t>apt</t>
  </si>
  <si>
    <t>area</t>
  </si>
  <si>
    <t>around</t>
  </si>
  <si>
    <t>basicly</t>
  </si>
  <si>
    <t>basis</t>
  </si>
  <si>
    <t>both</t>
  </si>
  <si>
    <t>callt</t>
  </si>
  <si>
    <t>catch</t>
  </si>
  <si>
    <t>cellulose</t>
  </si>
  <si>
    <t>citric</t>
  </si>
  <si>
    <t>commen</t>
  </si>
  <si>
    <t>common</t>
  </si>
  <si>
    <t>concern</t>
  </si>
  <si>
    <t>consider</t>
  </si>
  <si>
    <t>cook</t>
  </si>
  <si>
    <t>copy</t>
  </si>
  <si>
    <t>cross</t>
  </si>
  <si>
    <t>damage</t>
  </si>
  <si>
    <t>darkness</t>
  </si>
  <si>
    <t>deconstruct</t>
  </si>
  <si>
    <t>departure</t>
  </si>
  <si>
    <t>drei</t>
  </si>
  <si>
    <t>easy</t>
  </si>
  <si>
    <t>electrizety</t>
  </si>
  <si>
    <t>em</t>
  </si>
  <si>
    <t>emittet</t>
  </si>
  <si>
    <t>energetic</t>
  </si>
  <si>
    <t>entsteht</t>
  </si>
  <si>
    <t>enzyme</t>
  </si>
  <si>
    <t>everwhere</t>
  </si>
  <si>
    <t>everything</t>
  </si>
  <si>
    <t>ex</t>
  </si>
  <si>
    <t>experiance</t>
  </si>
  <si>
    <t>experiment</t>
  </si>
  <si>
    <t>express</t>
  </si>
  <si>
    <t>formelcalciumcarbonat</t>
  </si>
  <si>
    <t>formelcalciumhydroxid</t>
  </si>
  <si>
    <t>formelcalciumoxid</t>
  </si>
  <si>
    <t>formula</t>
  </si>
  <si>
    <t>fragezeichen</t>
  </si>
  <si>
    <t>fresh</t>
  </si>
  <si>
    <t>fructose</t>
  </si>
  <si>
    <t>gather</t>
  </si>
  <si>
    <t>glucosebindestrichcycel</t>
  </si>
  <si>
    <t>grab</t>
  </si>
  <si>
    <t>heal</t>
  </si>
  <si>
    <t>healthy</t>
  </si>
  <si>
    <t>importent</t>
  </si>
  <si>
    <t>incredible</t>
  </si>
  <si>
    <t>isomeres</t>
  </si>
  <si>
    <t>isonome</t>
  </si>
  <si>
    <t>keep</t>
  </si>
  <si>
    <t>leafes</t>
  </si>
  <si>
    <t>leftover</t>
  </si>
  <si>
    <t>lifeform</t>
  </si>
  <si>
    <t>load</t>
  </si>
  <si>
    <t>long</t>
  </si>
  <si>
    <t>mattirial</t>
  </si>
  <si>
    <t>molecular</t>
  </si>
  <si>
    <t>naturally</t>
  </si>
  <si>
    <t>now</t>
  </si>
  <si>
    <t>occur</t>
  </si>
  <si>
    <t>once</t>
  </si>
  <si>
    <t>oscillate</t>
  </si>
  <si>
    <t>paint</t>
  </si>
  <si>
    <t>phosphot</t>
  </si>
  <si>
    <t>piece</t>
  </si>
  <si>
    <t>planet</t>
  </si>
  <si>
    <t>polysacharides</t>
  </si>
  <si>
    <t>polysachharids</t>
  </si>
  <si>
    <t>quantum</t>
  </si>
  <si>
    <t>recharge</t>
  </si>
  <si>
    <t>reconstruct</t>
  </si>
  <si>
    <t>regratin</t>
  </si>
  <si>
    <t>replication</t>
  </si>
  <si>
    <t>respirates</t>
  </si>
  <si>
    <t>resporation</t>
  </si>
  <si>
    <t>reuse</t>
  </si>
  <si>
    <t>room</t>
  </si>
  <si>
    <t>sacharose</t>
  </si>
  <si>
    <t>self</t>
  </si>
  <si>
    <t>sended</t>
  </si>
  <si>
    <t>short</t>
  </si>
  <si>
    <t>similar</t>
  </si>
  <si>
    <t>since</t>
  </si>
  <si>
    <t>six</t>
  </si>
  <si>
    <t>slow</t>
  </si>
  <si>
    <t>solar</t>
  </si>
  <si>
    <t>stoffe</t>
  </si>
  <si>
    <t>stuff</t>
  </si>
  <si>
    <t>substratum</t>
  </si>
  <si>
    <t>suga</t>
  </si>
  <si>
    <t>sunshine</t>
  </si>
  <si>
    <t>surround</t>
  </si>
  <si>
    <t>survive</t>
  </si>
  <si>
    <t>time</t>
  </si>
  <si>
    <t>too</t>
  </si>
  <si>
    <t>tranfering</t>
  </si>
  <si>
    <t>transfer</t>
  </si>
  <si>
    <t>unlimited</t>
  </si>
  <si>
    <t>unvisible</t>
  </si>
  <si>
    <t>usual</t>
  </si>
  <si>
    <t>wise</t>
  </si>
  <si>
    <t>would</t>
  </si>
  <si>
    <t>bei allen vt nt</t>
  </si>
  <si>
    <t>bei allen vt</t>
  </si>
  <si>
    <t>nur im vt f-a</t>
  </si>
  <si>
    <t>nur im vt hie</t>
  </si>
  <si>
    <t>nur im vt ona</t>
  </si>
  <si>
    <t>bei allen NUR vt</t>
  </si>
  <si>
    <t>bei allen nt</t>
  </si>
  <si>
    <t>neu im nt f-a</t>
  </si>
  <si>
    <t>neu im nt hie</t>
  </si>
  <si>
    <t>neu im nt ona</t>
  </si>
  <si>
    <t>bei allen drei neu hinzugekommen</t>
  </si>
  <si>
    <t>Worte</t>
  </si>
  <si>
    <t>Bei allen Gruppen im Vor- und Nachtest</t>
  </si>
  <si>
    <t>Bei allen Gruppen im Nachtest</t>
  </si>
  <si>
    <t>Bei allen Gruppen im Vortest</t>
  </si>
  <si>
    <t>Welche Worte nutzen alle Gruppen im Vortest?</t>
  </si>
  <si>
    <t>Welche Worte nutzen alle Gruppen im Nachtest?</t>
  </si>
  <si>
    <t>Welche Wörter sind bei allen Gruppen hinzugekommen?</t>
  </si>
  <si>
    <t>Welche Worte sind bei HIE dazugekommen?</t>
  </si>
  <si>
    <t>Welche Worte werden nicht mehr von HIE genannt? (Nur im VT genannt)</t>
  </si>
  <si>
    <t>Welche Worte sind bei F-A dazugekommen?</t>
  </si>
  <si>
    <t>Welche Worte werden nicht mehr von F-A genannt? (Nur im VT genannt)</t>
  </si>
  <si>
    <t>Welche Worte sind bei Ona dazugekommen?</t>
  </si>
  <si>
    <t>Welche Worte werden nicht mehr von Ona genannt? (Nur im VT genannt)</t>
  </si>
  <si>
    <t>Welche Wörter sind bei allen Gruppen weggefallen?</t>
  </si>
  <si>
    <t>Welche Wörter sind bei HIE beibehalten worden?</t>
  </si>
  <si>
    <t>Welche Wörter sind bei F-A beibehalten worden?</t>
  </si>
  <si>
    <t>Welche Wörter sind bei Ona beibehalten worden?</t>
  </si>
  <si>
    <t>Welche Wörter sind verschwunden?</t>
  </si>
  <si>
    <t>Keine Überschneidungen</t>
  </si>
  <si>
    <t>beibehalten</t>
  </si>
  <si>
    <t>neu</t>
  </si>
  <si>
    <t>hie</t>
  </si>
  <si>
    <t>f-a</t>
  </si>
  <si>
    <t>ona</t>
  </si>
  <si>
    <t>herausgefallen</t>
  </si>
  <si>
    <t>Welche wurden von allen drei beibehalten</t>
  </si>
  <si>
    <t>Welche Worte sowohl bei F-A als auch bei Hie dazugekommen?</t>
  </si>
  <si>
    <t>Welche Worte sind sowohl bei F-A als auch bei Hie herausgefallen?</t>
  </si>
  <si>
    <t>HIE VT</t>
  </si>
  <si>
    <t>HIE NT</t>
  </si>
  <si>
    <t>F-A VT</t>
  </si>
  <si>
    <t>F-A NT</t>
  </si>
  <si>
    <t>ONA VT</t>
  </si>
  <si>
    <t>ONA NT</t>
  </si>
  <si>
    <t>N (Dok.)</t>
  </si>
  <si>
    <t>vt</t>
  </si>
  <si>
    <t>nt</t>
  </si>
  <si>
    <t xml:space="preserve">energy </t>
  </si>
  <si>
    <t>und dazu: process und energy</t>
  </si>
  <si>
    <t>./.</t>
  </si>
  <si>
    <t>inhaltliche Auslassung</t>
  </si>
  <si>
    <t>korrekt</t>
  </si>
  <si>
    <t>inhaltliche Auslassung; anderer Schwerpunkt (Photokatalyse)</t>
  </si>
  <si>
    <t>Paraphrase</t>
  </si>
  <si>
    <t>Alltagssprache (colour)</t>
  </si>
  <si>
    <t>falscher Fachbegriff</t>
  </si>
  <si>
    <t>spectrum nicht notwendig in den Definitionen, man kann es verwenden, aber es ist nicht essentiell, um den Charakter von "light" zu beschreiben, hier von der anderen Seite (vom Auftrennen her!) beschrieben, passt zum Experiment</t>
  </si>
  <si>
    <t>alternativer Fachbegriff</t>
  </si>
  <si>
    <t>Paraphrase; "colors of the rainbow"</t>
  </si>
  <si>
    <t>Alltagssprache ("bewegen / verschieben"); nicht treffend: Bindungsbruch und Neubindung nicht klar verbalisiert</t>
  </si>
  <si>
    <t>Auslassung / Alternative; Beschreibung über endergonic / exergonic reaction</t>
  </si>
  <si>
    <t xml:space="preserve">low energy; wenn ein Component der wenig Energie hat zu einem Componenten mit viel Energie reagiert. </t>
  </si>
  <si>
    <t>endergonic / exergonic; in endo-/exergonen Prozessen</t>
  </si>
  <si>
    <t xml:space="preserve">endergonic / exergonic; Dies hängt mit endogonischen und exergonischen Reaktionen zusammen. </t>
  </si>
  <si>
    <t>chemical substance; Stoffe / chemische Substanzen</t>
  </si>
  <si>
    <t>component; ein Component der wenig Energie hat zu einem Componenten mit viel Energie</t>
  </si>
  <si>
    <t xml:space="preserve"> produced product; Produkt </t>
  </si>
  <si>
    <t>low energy compound; Stoffe von geringer Energiedichte werden zu Stoffen hoher Energiedichte</t>
  </si>
  <si>
    <t>Ona01</t>
  </si>
  <si>
    <t>Ona02</t>
  </si>
  <si>
    <t>Ona03</t>
  </si>
  <si>
    <t>Ona04</t>
  </si>
  <si>
    <t>Ona05</t>
  </si>
  <si>
    <t>Ona06</t>
  </si>
  <si>
    <t>Ona07</t>
  </si>
  <si>
    <t>Ona08</t>
  </si>
  <si>
    <t>Ona09</t>
  </si>
  <si>
    <t>photocatalyst […] important in the process of photosynthesis; ein Photocatalysator, der Prozesse, hier die Photosynthese, beschleunigt.</t>
  </si>
  <si>
    <t xml:space="preserve">photocatalyst […] inside chloroplasts; Es ist ein Photokatalysator der in Chloroplasten hergestellt wird. </t>
  </si>
  <si>
    <t>inhaltliche Auslassung; anderer Schwerpunkt (Photokatalyse); D: ähnlich, jedoch Katalysator an Stelle von Photokatalysator</t>
  </si>
  <si>
    <t xml:space="preserve">photocatalyst that can be found in green plants; ein Katalysator, der in grünen Pflanzen vorkommt und die chem. Reaktion bei der Fotosynthese ermöglicht. </t>
  </si>
  <si>
    <t xml:space="preserve">a substancepart in the cells […]. It gives the plants […] ist typical green colour.; ist ein Bestandteil der Zelle von hauptsächlich Pflanzen, jedoch gibt es Ausnahmen bei den Tieren wie zum Beispiel Elysia Chlorotica, bei der Chlorophyllebenfalls ein Zellenbestandteil ist. Chlorophyl gibt den Pflanzen und Elysia C. ihre grüne Farbe </t>
  </si>
  <si>
    <t>the green colour which is in leaves or other plants;  grüne Farbstoff, der auch in Blättern oder anderen Pflanzen vorhanden ist</t>
  </si>
  <si>
    <t xml:space="preserve">Light can be in different colours [...] but different colours have different levels of energy.; 5 Licht ist eine aus verschiedenen Farben bestehende Energieform, wobei unterschiedliche Farben unterschiedliche Energielevel haben. </t>
  </si>
  <si>
    <t>inhaltliche Auslassung / anderer Schwerpunkt (Lichtfarbe)</t>
  </si>
  <si>
    <t>Paraphrase; "colours of the rainbow"; D: zzgl. recht alltagssprachlich</t>
  </si>
  <si>
    <t>is what makes life possible. Especially sun light is important for creatures. The sunlight ist he source of energy for photosynthesis. Especially the blue and red ranges are needed.; ist wichtig für nahezu alle Lebewesen. Besonders das Sonnenlicht spielt eine große Rolle, da es notwendig ist für die Photosynthese. Denn diese wird erst durch die Energie des Sonnenlichts möglich. Dabei sind vorallem die blauen und roten Teile bedeutend.</t>
  </si>
  <si>
    <t>inhaltliche Auslassung / anderer Schwerpunkt (Bedeutung für das Leben; Energie; Lichtfarben)</t>
  </si>
  <si>
    <t>inhaltliche Auslassung / anderer Schwerpunkt  (Energie; Lichtfarben)</t>
  </si>
  <si>
    <t>Auslassung</t>
  </si>
  <si>
    <t>Alltagssprache (lights) sowie Paraphrase</t>
  </si>
  <si>
    <t>einmal zusammen mit alltagssprache, einmal mit neologismus</t>
  </si>
  <si>
    <t>einmal zusammen mit paraphrase</t>
  </si>
  <si>
    <t>Fachbegriff (falsch)</t>
  </si>
  <si>
    <t>Neologismus</t>
  </si>
  <si>
    <t xml:space="preserve"> Fachbegriff (Alternative)</t>
  </si>
  <si>
    <t>Alltagsspr. Terminus</t>
  </si>
  <si>
    <t>Verwendung dt. Glossar-Gegenstücke</t>
  </si>
  <si>
    <t>zu Abb. Spra15</t>
  </si>
  <si>
    <t>Worte E gesamt</t>
  </si>
  <si>
    <t>Worte E auch in D</t>
  </si>
  <si>
    <t>Anteil E auch in D</t>
  </si>
  <si>
    <t>Bilis</t>
  </si>
  <si>
    <t>Nichtbilis</t>
  </si>
  <si>
    <t>Typ A</t>
  </si>
  <si>
    <t>Typ C</t>
  </si>
  <si>
    <t>Median</t>
  </si>
  <si>
    <t>Durchschnitt</t>
  </si>
  <si>
    <t>Worte E und D</t>
  </si>
  <si>
    <t>Probanden der Gruppe Typ C verwenden mehr englische Wörter im Nachtest als die Vergleichsgruppe Typ A (Median: 11,0 zu 5,5) und sie verwenden auch mehr deutsche Entsprechungen dieser Wörter (Median: 6,0 zu 4,5). Allerdings ist der Anteil der vom Englischen ins Deutsche übertragenen Vokabeln bei Typ A leicht größer (Median: 86,6% zu 85,7%). Typ A-Probanden verwenden auch mehr zusätzliche deutsche Worte (Median: 4,0 zu 3,0).</t>
  </si>
  <si>
    <t>Probanden der Bili-Gruppe verwenden etwa so viele englische Wörter im Nachtest wie die Vergleichsgruppe Nichtbilis (Median: 7,5 zu 7,0), wobei die Nichtbilis mehr deutsche Entsprechungen dieser Wörter nutzen (Median: 6,0 zu 5,0). Der Anteil der vom Englischen ins Deutsche übertragenen Wörter ist wiederum bei den Bilis leicht größer (Median: 85,7% zu 86,6%). Bilis und Nichtbilis verwenden vergleichbar viele zusätzliche deutsche Worte (Median: 2,5 zu 3,0).</t>
  </si>
  <si>
    <t xml:space="preserve">Auf alle Probanden bezogen werden im Median 6 von 7 Wörtern auch im Deutschen genannt und zusätzlich drei deutsche Wörter verwendet. D.h. von den 71 Wörtern, die von den Probanden in englischer Sprache genannt wurden, werden 52 auch mit einem deutschen Fachbegriff belegt (knapp 75%). Zudem werden 23 weitere Wörter in deutsch verwendet. Die Worte ohne korrekte deutsche Verwendung sind compound und low-energy. Lediglich vereinzelt korrekt verwendet wurde pigment. Relativ viele zusätzliche deutsche Fachtermini treten auf bei respiration (Zellatmung), light colour (hier wird jedoch nicht konkret Lichtfarbe verwendet, sondern wie im Fall von Ona 05, "Licht lässt sich spalten und es entstehen verschiedene Farben", ist die Verwendung akzeptabel, da Licht und Farbe in einem klaren Zusammenhang stehen), carbon dioxide (Kohlenstoffdioxid) und energy conversion (Energieumwandlung) bzw. conversion (Umwandlung). Vereinzelt liegt dieses Phänomen bei breathe (atmen), educt (Edukt), endergonic (endergonisch), visible light (sichtbares Licht), catalyst (Katalysator), carbon (Kohlenstoff) und generate (erzeugen) vor. </t>
  </si>
  <si>
    <t>Proband (Ona01 bis 09)</t>
  </si>
  <si>
    <t>Weitere Worte in D</t>
  </si>
  <si>
    <t>Aufteilung nach Gruppen</t>
  </si>
  <si>
    <t>erste zeile zahlen weiß!!</t>
  </si>
  <si>
    <t>weitere Worte D</t>
  </si>
  <si>
    <t>Σ</t>
  </si>
  <si>
    <t>englisch</t>
  </si>
  <si>
    <t>deutsch</t>
  </si>
  <si>
    <t xml:space="preserve">Sunlight or white light consists of all colours of the rainbow. Every colour has different waves lenghts [sic] ; Jede Farbe hat unterschiedlich lange &amp; gewellte Wellen. Sonnen- oder weißes Licht bestehen aus allen Farben des Regenbogens.; Jede Farbe hat unterschiedlich lange &amp; gewellte Wellen. Sonnen-d oder weißes Licht bestehen aus allen Farben des Regenbogens. </t>
  </si>
  <si>
    <t xml:space="preserve">Light consists of the colors of the rainbow. There are different types like  […] UV light; Das Licht besteht aus den Farben des Regenbogens. Es gibt verschiedene Arten des Lichts wie z.B. Sonnenlicht oder UV-Licht. Licht kann als Aktivierungsenergie dienen. </t>
  </si>
  <si>
    <t>Neologismus (substancepart), Paraphrase; D: Neologismus ("Zellenbestandteil"), Paraphrase</t>
  </si>
  <si>
    <t xml:space="preserve">light can be defined as different "lights" [sic] with different wavelength[s]. For example, there is white light which consits of lights [of] all wavelength[s].; Licht besteht aus Lichtern bzw. Strahlen aller Wellenlängen. </t>
  </si>
  <si>
    <t>Light can be split into different colours; Licht lässt sich spalten und es entstehen dabei verschiedene Farben.</t>
  </si>
  <si>
    <t>a form of energy. For example violett and blue light has the highes energy; ist eine Form von Energy, welches für bestimmte Prozesse benötigt wird um abzulaufen. Bestimmte Farben des Lichts erzeugen mehr Energy als andere</t>
  </si>
  <si>
    <t>innen englisch</t>
  </si>
  <si>
    <t>außen deutsch</t>
  </si>
  <si>
    <t>carbon atoms are shifted from the product to the educts: werden die Kohlenstoffatome zwischen den Produkten und Edukten gewechselt</t>
  </si>
  <si>
    <t>Proband*in  (Ona01 bis 09)</t>
  </si>
  <si>
    <t>the carbon changes places; wenn […] das Kohlenstoff von einem Edukt in ein Produkt kommt und zurück</t>
  </si>
  <si>
    <t>Textstellen EN und D zu 'compound'</t>
  </si>
  <si>
    <t>Textstellen EN und D zu 'bonded'</t>
  </si>
  <si>
    <t>Textstellen EN und D zu 'low-energy'</t>
  </si>
  <si>
    <t>Textstellen EN und D zu 'pigment'</t>
  </si>
  <si>
    <t>Textstellen EN und D zu 'spectrum'</t>
  </si>
  <si>
    <r>
      <t xml:space="preserve">high energy compound; </t>
    </r>
    <r>
      <rPr>
        <b/>
        <sz val="10"/>
        <color theme="9"/>
        <rFont val="Calibri"/>
        <family val="2"/>
        <scheme val="minor"/>
      </rPr>
      <t>energiehaltiger Stoff</t>
    </r>
  </si>
  <si>
    <r>
      <t xml:space="preserve">low energy compound; </t>
    </r>
    <r>
      <rPr>
        <b/>
        <sz val="10"/>
        <color theme="9"/>
        <rFont val="Calibri"/>
        <family val="2"/>
        <scheme val="minor"/>
      </rPr>
      <t>Stoff, Produkt</t>
    </r>
  </si>
  <si>
    <r>
      <t xml:space="preserve">./.; </t>
    </r>
    <r>
      <rPr>
        <b/>
        <sz val="10"/>
        <color theme="9"/>
        <rFont val="Calibri"/>
        <family val="2"/>
        <scheme val="minor"/>
      </rPr>
      <t>Stoffe wie z.B. Glucose</t>
    </r>
  </si>
  <si>
    <t>Kommentar</t>
  </si>
  <si>
    <r>
      <t xml:space="preserve">There are different kinds of light. The sunlight is a mix of different lights.; </t>
    </r>
    <r>
      <rPr>
        <b/>
        <sz val="10"/>
        <color theme="9"/>
        <rFont val="Calibri"/>
        <family val="2"/>
        <scheme val="minor"/>
      </rPr>
      <t xml:space="preserve">Es gibt unterschiedliche Arten von Licht, manche haben mehr Energie als andere. </t>
    </r>
  </si>
  <si>
    <r>
      <t xml:space="preserve">./.; </t>
    </r>
    <r>
      <rPr>
        <b/>
        <sz val="10"/>
        <color theme="9"/>
        <rFont val="Calibri"/>
        <family val="2"/>
        <scheme val="minor"/>
      </rPr>
      <t>weißes Licht besteht aus verschiedenen Teilen/Farben, die durch ein Prisma sichtbar gemacht/gespalten werden.</t>
    </r>
  </si>
  <si>
    <r>
      <t xml:space="preserve">green pigments in plants; </t>
    </r>
    <r>
      <rPr>
        <b/>
        <sz val="10"/>
        <color theme="9"/>
        <rFont val="Calibri"/>
        <family val="2"/>
        <scheme val="minor"/>
      </rPr>
      <t>Farbstoff</t>
    </r>
  </si>
  <si>
    <r>
      <t xml:space="preserve">colour pigment; </t>
    </r>
    <r>
      <rPr>
        <b/>
        <sz val="10"/>
        <color theme="9"/>
        <rFont val="Calibri"/>
        <family val="2"/>
        <scheme val="minor"/>
      </rPr>
      <t>in Pflanzen enthaltene Farbstoff</t>
    </r>
  </si>
  <si>
    <r>
      <t xml:space="preserve">EN: korrekt; </t>
    </r>
    <r>
      <rPr>
        <b/>
        <sz val="10"/>
        <color theme="9"/>
        <rFont val="Calibri"/>
        <family val="2"/>
        <scheme val="minor"/>
      </rPr>
      <t>D: alternativer Fachbegriff</t>
    </r>
  </si>
  <si>
    <r>
      <t xml:space="preserve">EN: inhaltliche Auslassung; </t>
    </r>
    <r>
      <rPr>
        <b/>
        <sz val="10"/>
        <color theme="9"/>
        <rFont val="Calibri"/>
        <family val="2"/>
        <scheme val="minor"/>
      </rPr>
      <t>D: alternativer Fachbegriff</t>
    </r>
  </si>
  <si>
    <r>
      <t xml:space="preserve">EN: korrekt; </t>
    </r>
    <r>
      <rPr>
        <b/>
        <sz val="10"/>
        <color theme="9"/>
        <rFont val="Calibri"/>
        <family val="2"/>
        <scheme val="minor"/>
      </rPr>
      <t>D: alternativer, nicht korrekter Fachbegriff (geringe Energiedichte)</t>
    </r>
  </si>
  <si>
    <r>
      <t xml:space="preserve">EN: korrekt; </t>
    </r>
    <r>
      <rPr>
        <b/>
        <sz val="10"/>
        <color theme="9"/>
        <rFont val="Calibri"/>
        <family val="2"/>
        <scheme val="minor"/>
      </rPr>
      <t>D: Alltagssprache</t>
    </r>
  </si>
  <si>
    <r>
      <t xml:space="preserve">EN: korrekt; </t>
    </r>
    <r>
      <rPr>
        <b/>
        <sz val="10"/>
        <color theme="9"/>
        <rFont val="Calibri"/>
        <family val="2"/>
        <scheme val="minor"/>
      </rPr>
      <t>D: Alltagsbegriff</t>
    </r>
  </si>
  <si>
    <r>
      <t xml:space="preserve">EN: korrekt </t>
    </r>
    <r>
      <rPr>
        <sz val="10"/>
        <color theme="1"/>
        <rFont val="Calibri"/>
        <family val="2"/>
        <scheme val="minor"/>
      </rPr>
      <t>(Dopplung colour und pigment wirkt merkwürdig, aber möglich (vgl. 'colour pigment' bei collinsdictionary.com));</t>
    </r>
    <r>
      <rPr>
        <b/>
        <sz val="10"/>
        <color theme="1"/>
        <rFont val="Calibri"/>
        <family val="2"/>
        <scheme val="minor"/>
      </rPr>
      <t xml:space="preserve"> </t>
    </r>
    <r>
      <rPr>
        <b/>
        <sz val="10"/>
        <color theme="9"/>
        <rFont val="Calibri"/>
        <family val="2"/>
        <scheme val="minor"/>
      </rPr>
      <t>D: Alltagsbegriff</t>
    </r>
  </si>
  <si>
    <r>
      <t xml:space="preserve">EN: inhaltliche Auslassung; </t>
    </r>
    <r>
      <rPr>
        <b/>
        <sz val="10"/>
        <color theme="9"/>
        <rFont val="Calibri"/>
        <family val="2"/>
        <scheme val="minor"/>
      </rPr>
      <t>D: Paraphrase (z.T. Alltagswortschatz)</t>
    </r>
  </si>
  <si>
    <r>
      <t xml:space="preserve">EN: Paraphrase; "mix"; </t>
    </r>
    <r>
      <rPr>
        <b/>
        <sz val="10"/>
        <color theme="9"/>
        <rFont val="Calibri"/>
        <family val="2"/>
        <scheme val="minor"/>
      </rPr>
      <t>D: Der Aspekt des Mischens fehlt</t>
    </r>
  </si>
  <si>
    <t>Proband*in</t>
  </si>
  <si>
    <t>EN: Auslassung; Verwendung von "high energy compound" (glucose) und "different levels of energy" (light); D: ebenso, nur wird "energiehaltiger Stoff" für Glucose verwendet (siehe Ausführungen in vorherigen Kapiteln)</t>
  </si>
  <si>
    <t xml:space="preserve">a catalyst […] that gives plants […] its green colour; 2 Chlorophyll ist ein Bio-Katalysator der notwendig für Photosynthese ist. Außerdem gibt er Pflanzen und Elysia chlorotica ihre grüne Farbe. </t>
  </si>
  <si>
    <t>green pigment in plants &amp; animals;  ist das grüne pigment in Pflanzen und Tieren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</si>
</sst>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7" x14ac:knownFonts="1">
    <font>
      <sz val="11"/>
      <color theme="1"/>
      <name val="Calibri"/>
      <family val="2"/>
      <scheme val="minor"/>
    </font>
    <font>
      <sz val="11"/>
      <color theme="0"/>
      <name val="Calibri"/>
      <family val="2"/>
      <scheme val="minor"/>
    </font>
    <font>
      <sz val="10"/>
      <color rgb="FF000000"/>
      <name val="Calibri"/>
      <family val="2"/>
    </font>
    <font>
      <sz val="10"/>
      <name val="Calibri"/>
      <family val="2"/>
    </font>
    <font>
      <sz val="10"/>
      <color rgb="FFFF0000"/>
      <name val="Calibri"/>
      <family val="2"/>
    </font>
    <font>
      <sz val="10"/>
      <color theme="1"/>
      <name val="Calibri"/>
      <family val="2"/>
    </font>
    <font>
      <b/>
      <sz val="10"/>
      <color theme="1"/>
      <name val="Calibri"/>
      <family val="2"/>
    </font>
    <font>
      <sz val="11"/>
      <color theme="1"/>
      <name val="Calibri"/>
      <family val="2"/>
    </font>
    <font>
      <b/>
      <sz val="11"/>
      <color theme="1"/>
      <name val="Calibri"/>
      <family val="2"/>
    </font>
    <font>
      <sz val="11"/>
      <name val="Calibri"/>
      <family val="2"/>
      <scheme val="minor"/>
    </font>
    <font>
      <sz val="10"/>
      <color theme="1"/>
      <name val="Calibri"/>
      <family val="2"/>
      <scheme val="minor"/>
    </font>
    <font>
      <sz val="10"/>
      <color theme="5"/>
      <name val="Calibri"/>
      <family val="2"/>
      <scheme val="minor"/>
    </font>
    <font>
      <b/>
      <sz val="10"/>
      <color theme="1"/>
      <name val="Calibri"/>
      <family val="2"/>
      <scheme val="minor"/>
    </font>
    <font>
      <b/>
      <sz val="10"/>
      <color theme="9"/>
      <name val="Calibri"/>
      <family val="2"/>
      <scheme val="minor"/>
    </font>
    <font>
      <b/>
      <sz val="11"/>
      <color theme="0"/>
      <name val="Calibri"/>
      <family val="2"/>
      <scheme val="minor"/>
    </font>
    <font>
      <b/>
      <sz val="11"/>
      <color theme="1"/>
      <name val="Calibri"/>
      <family val="2"/>
      <scheme val="minor"/>
    </font>
    <font>
      <b/>
      <u/>
      <sz val="11"/>
      <color theme="1"/>
      <name val="Calibri"/>
      <family val="2"/>
      <scheme val="minor"/>
    </font>
  </fonts>
  <fills count="16">
    <fill>
      <patternFill patternType="none"/>
    </fill>
    <fill>
      <patternFill patternType="gray125"/>
    </fill>
    <fill>
      <patternFill patternType="solid">
        <fgColor rgb="FFFFFF00"/>
        <bgColor indexed="64"/>
      </patternFill>
    </fill>
    <fill>
      <patternFill patternType="solid">
        <fgColor rgb="FF00B0F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39997558519241921"/>
        <bgColor indexed="64"/>
      </patternFill>
    </fill>
    <fill>
      <patternFill patternType="solid">
        <fgColor theme="9" tint="0.39997558519241921"/>
        <bgColor indexed="64"/>
      </patternFill>
    </fill>
    <fill>
      <patternFill patternType="solid">
        <fgColor theme="0"/>
        <bgColor indexed="64"/>
      </patternFill>
    </fill>
    <fill>
      <patternFill patternType="solid">
        <fgColor rgb="FF00B050"/>
        <bgColor indexed="64"/>
      </patternFill>
    </fill>
    <fill>
      <patternFill patternType="solid">
        <fgColor theme="6" tint="0.79998168889431442"/>
        <bgColor indexed="64"/>
      </patternFill>
    </fill>
    <fill>
      <patternFill patternType="solid">
        <fgColor theme="5" tint="0.59999389629810485"/>
        <bgColor indexed="64"/>
      </patternFill>
    </fill>
  </fills>
  <borders count="13">
    <border>
      <left/>
      <right/>
      <top/>
      <bottom/>
      <diagonal/>
    </border>
    <border>
      <left/>
      <right/>
      <top/>
      <bottom style="double">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style="double">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right style="thin">
        <color indexed="64"/>
      </right>
      <top/>
      <bottom style="double">
        <color indexed="64"/>
      </bottom>
      <diagonal/>
    </border>
    <border>
      <left style="thin">
        <color indexed="64"/>
      </left>
      <right style="thin">
        <color indexed="64"/>
      </right>
      <top style="double">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82">
    <xf numFmtId="0" fontId="0" fillId="0" borderId="0" xfId="0"/>
    <xf numFmtId="49" fontId="2" fillId="0" borderId="0" xfId="0" applyNumberFormat="1" applyFont="1" applyFill="1" applyBorder="1" applyAlignment="1">
      <alignment horizontal="left" vertical="top"/>
    </xf>
    <xf numFmtId="49" fontId="4" fillId="0" borderId="0" xfId="0" applyNumberFormat="1" applyFont="1" applyFill="1" applyBorder="1" applyAlignment="1">
      <alignment horizontal="left" vertical="top"/>
    </xf>
    <xf numFmtId="0" fontId="0" fillId="0" borderId="0" xfId="0" applyFill="1" applyBorder="1"/>
    <xf numFmtId="49" fontId="5" fillId="0" borderId="0" xfId="0" applyNumberFormat="1" applyFont="1" applyFill="1" applyBorder="1" applyAlignment="1">
      <alignment horizontal="left" vertical="top"/>
    </xf>
    <xf numFmtId="49" fontId="2" fillId="3" borderId="0" xfId="0" applyNumberFormat="1" applyFont="1" applyFill="1" applyBorder="1" applyAlignment="1">
      <alignment horizontal="left" vertical="top"/>
    </xf>
    <xf numFmtId="49" fontId="5" fillId="7" borderId="0" xfId="0" applyNumberFormat="1" applyFont="1" applyFill="1" applyBorder="1" applyAlignment="1">
      <alignment horizontal="left" vertical="top"/>
    </xf>
    <xf numFmtId="1" fontId="5" fillId="7" borderId="0" xfId="0" applyNumberFormat="1" applyFont="1" applyFill="1" applyBorder="1" applyAlignment="1">
      <alignment horizontal="left" vertical="top"/>
    </xf>
    <xf numFmtId="49" fontId="5" fillId="8" borderId="0" xfId="0" applyNumberFormat="1" applyFont="1" applyFill="1" applyBorder="1" applyAlignment="1">
      <alignment horizontal="left" vertical="top"/>
    </xf>
    <xf numFmtId="1" fontId="5" fillId="8" borderId="0" xfId="0" applyNumberFormat="1" applyFont="1" applyFill="1" applyBorder="1" applyAlignment="1">
      <alignment horizontal="left" vertical="top"/>
    </xf>
    <xf numFmtId="49" fontId="5" fillId="10" borderId="0" xfId="0" applyNumberFormat="1" applyFont="1" applyFill="1" applyBorder="1" applyAlignment="1">
      <alignment horizontal="left" vertical="top"/>
    </xf>
    <xf numFmtId="1" fontId="5" fillId="10" borderId="0" xfId="0" applyNumberFormat="1" applyFont="1" applyFill="1" applyBorder="1" applyAlignment="1">
      <alignment horizontal="left" vertical="top"/>
    </xf>
    <xf numFmtId="49" fontId="5" fillId="12" borderId="0" xfId="0" applyNumberFormat="1" applyFont="1" applyFill="1" applyBorder="1" applyAlignment="1">
      <alignment horizontal="left" vertical="top"/>
    </xf>
    <xf numFmtId="0" fontId="0" fillId="0" borderId="0" xfId="0" applyFont="1"/>
    <xf numFmtId="1" fontId="5" fillId="3" borderId="0" xfId="0" applyNumberFormat="1" applyFont="1" applyFill="1" applyBorder="1" applyAlignment="1">
      <alignment horizontal="left" vertical="top"/>
    </xf>
    <xf numFmtId="1" fontId="5" fillId="4" borderId="0" xfId="0" applyNumberFormat="1" applyFont="1" applyFill="1" applyBorder="1" applyAlignment="1">
      <alignment horizontal="left" vertical="top"/>
    </xf>
    <xf numFmtId="49" fontId="5" fillId="11" borderId="0" xfId="0" applyNumberFormat="1" applyFont="1" applyFill="1" applyBorder="1" applyAlignment="1">
      <alignment horizontal="left" vertical="top"/>
    </xf>
    <xf numFmtId="49" fontId="5" fillId="3" borderId="0" xfId="0" applyNumberFormat="1" applyFont="1" applyFill="1" applyBorder="1" applyAlignment="1">
      <alignment horizontal="left" vertical="top"/>
    </xf>
    <xf numFmtId="49" fontId="5" fillId="4" borderId="0" xfId="0" applyNumberFormat="1" applyFont="1" applyFill="1" applyBorder="1" applyAlignment="1">
      <alignment horizontal="left" vertical="top"/>
    </xf>
    <xf numFmtId="1" fontId="5" fillId="11" borderId="0" xfId="0" applyNumberFormat="1" applyFont="1" applyFill="1" applyBorder="1" applyAlignment="1">
      <alignment horizontal="left" vertical="top"/>
    </xf>
    <xf numFmtId="49" fontId="6" fillId="11" borderId="0" xfId="0" applyNumberFormat="1" applyFont="1" applyFill="1" applyBorder="1" applyAlignment="1">
      <alignment horizontal="left" vertical="top"/>
    </xf>
    <xf numFmtId="49" fontId="6" fillId="8" borderId="0" xfId="0" applyNumberFormat="1" applyFont="1" applyFill="1" applyBorder="1" applyAlignment="1">
      <alignment horizontal="left" vertical="top"/>
    </xf>
    <xf numFmtId="49" fontId="6" fillId="7" borderId="0" xfId="0" applyNumberFormat="1" applyFont="1" applyFill="1" applyBorder="1" applyAlignment="1">
      <alignment horizontal="left" vertical="top"/>
    </xf>
    <xf numFmtId="49" fontId="6" fillId="10" borderId="0" xfId="0" applyNumberFormat="1" applyFont="1" applyFill="1" applyBorder="1" applyAlignment="1">
      <alignment horizontal="left" vertical="top"/>
    </xf>
    <xf numFmtId="49" fontId="6" fillId="4" borderId="0" xfId="0" applyNumberFormat="1" applyFont="1" applyFill="1" applyBorder="1" applyAlignment="1">
      <alignment horizontal="left" vertical="top"/>
    </xf>
    <xf numFmtId="0" fontId="0" fillId="12" borderId="0" xfId="0" applyFont="1" applyFill="1"/>
    <xf numFmtId="49" fontId="5" fillId="12" borderId="0" xfId="0" applyNumberFormat="1" applyFont="1" applyFill="1" applyBorder="1" applyAlignment="1">
      <alignment horizontal="right" vertical="top"/>
    </xf>
    <xf numFmtId="1" fontId="5" fillId="3" borderId="0" xfId="0" applyNumberFormat="1" applyFont="1" applyFill="1" applyBorder="1" applyAlignment="1">
      <alignment horizontal="center" vertical="top"/>
    </xf>
    <xf numFmtId="1" fontId="5" fillId="4" borderId="0" xfId="0" applyNumberFormat="1" applyFont="1" applyFill="1" applyBorder="1" applyAlignment="1">
      <alignment horizontal="center" vertical="top"/>
    </xf>
    <xf numFmtId="1" fontId="5" fillId="10" borderId="0" xfId="0" applyNumberFormat="1" applyFont="1" applyFill="1" applyBorder="1" applyAlignment="1">
      <alignment horizontal="center" vertical="top"/>
    </xf>
    <xf numFmtId="1" fontId="5" fillId="7" borderId="0" xfId="0" applyNumberFormat="1" applyFont="1" applyFill="1" applyBorder="1" applyAlignment="1">
      <alignment horizontal="center" vertical="top"/>
    </xf>
    <xf numFmtId="49" fontId="5" fillId="11" borderId="0" xfId="0" applyNumberFormat="1" applyFont="1" applyFill="1" applyBorder="1" applyAlignment="1">
      <alignment horizontal="center" vertical="top"/>
    </xf>
    <xf numFmtId="49" fontId="5" fillId="8" borderId="0" xfId="0" applyNumberFormat="1" applyFont="1" applyFill="1" applyBorder="1" applyAlignment="1">
      <alignment horizontal="center" vertical="top"/>
    </xf>
    <xf numFmtId="0" fontId="0" fillId="0" borderId="0" xfId="0" applyAlignment="1">
      <alignment horizontal="center"/>
    </xf>
    <xf numFmtId="0" fontId="7" fillId="0" borderId="0" xfId="0" applyFont="1" applyFill="1" applyBorder="1" applyAlignment="1">
      <alignment horizontal="center"/>
    </xf>
    <xf numFmtId="49" fontId="6" fillId="0" borderId="0" xfId="0" applyNumberFormat="1" applyFont="1" applyFill="1" applyBorder="1" applyAlignment="1">
      <alignment horizontal="center" vertical="top"/>
    </xf>
    <xf numFmtId="0" fontId="7" fillId="0" borderId="0" xfId="0" applyFont="1" applyBorder="1" applyAlignment="1">
      <alignment horizontal="center"/>
    </xf>
    <xf numFmtId="0" fontId="0" fillId="0" borderId="0" xfId="0" applyFont="1" applyAlignment="1">
      <alignment horizontal="center"/>
    </xf>
    <xf numFmtId="1" fontId="5" fillId="12" borderId="0" xfId="0" applyNumberFormat="1" applyFont="1" applyFill="1" applyBorder="1" applyAlignment="1">
      <alignment horizontal="center" vertical="top"/>
    </xf>
    <xf numFmtId="1" fontId="5" fillId="8" borderId="0" xfId="0" applyNumberFormat="1" applyFont="1" applyFill="1" applyBorder="1" applyAlignment="1">
      <alignment horizontal="center" vertical="top"/>
    </xf>
    <xf numFmtId="1" fontId="5" fillId="11" borderId="0" xfId="0" applyNumberFormat="1" applyFont="1" applyFill="1" applyBorder="1" applyAlignment="1">
      <alignment horizontal="center" vertical="top"/>
    </xf>
    <xf numFmtId="0" fontId="8" fillId="0" borderId="0" xfId="0" applyFont="1" applyFill="1" applyBorder="1" applyAlignment="1">
      <alignment horizontal="center"/>
    </xf>
    <xf numFmtId="49" fontId="5" fillId="0" borderId="0" xfId="0" applyNumberFormat="1" applyFont="1" applyFill="1" applyBorder="1" applyAlignment="1">
      <alignment horizontal="center" vertical="top"/>
    </xf>
    <xf numFmtId="1" fontId="5" fillId="0" borderId="0" xfId="0" applyNumberFormat="1" applyFont="1" applyFill="1" applyBorder="1" applyAlignment="1">
      <alignment horizontal="center" vertical="top"/>
    </xf>
    <xf numFmtId="0" fontId="10" fillId="12" borderId="0" xfId="0" applyFont="1" applyFill="1"/>
    <xf numFmtId="1" fontId="10" fillId="3" borderId="0" xfId="0" applyNumberFormat="1" applyFont="1" applyFill="1" applyBorder="1" applyAlignment="1">
      <alignment horizontal="center" vertical="top"/>
    </xf>
    <xf numFmtId="1" fontId="10" fillId="4" borderId="0" xfId="0" applyNumberFormat="1" applyFont="1" applyFill="1" applyBorder="1" applyAlignment="1">
      <alignment horizontal="center" vertical="top"/>
    </xf>
    <xf numFmtId="1" fontId="10" fillId="10" borderId="0" xfId="0" applyNumberFormat="1" applyFont="1" applyFill="1" applyBorder="1" applyAlignment="1">
      <alignment horizontal="center" vertical="top"/>
    </xf>
    <xf numFmtId="1" fontId="10" fillId="7" borderId="0" xfId="0" applyNumberFormat="1" applyFont="1" applyFill="1" applyBorder="1" applyAlignment="1">
      <alignment horizontal="center" vertical="top"/>
    </xf>
    <xf numFmtId="49" fontId="10" fillId="11" borderId="0" xfId="0" applyNumberFormat="1" applyFont="1" applyFill="1" applyBorder="1" applyAlignment="1">
      <alignment horizontal="center" vertical="top"/>
    </xf>
    <xf numFmtId="49" fontId="10" fillId="8" borderId="0" xfId="0" applyNumberFormat="1" applyFont="1" applyFill="1" applyBorder="1" applyAlignment="1">
      <alignment horizontal="center" vertical="top"/>
    </xf>
    <xf numFmtId="0" fontId="10" fillId="0" borderId="0" xfId="0" applyFont="1" applyAlignment="1">
      <alignment horizontal="center"/>
    </xf>
    <xf numFmtId="0" fontId="10" fillId="8" borderId="0" xfId="0" applyFont="1" applyFill="1" applyAlignment="1">
      <alignment horizontal="center"/>
    </xf>
    <xf numFmtId="0" fontId="5" fillId="12" borderId="0" xfId="0" applyFont="1" applyFill="1"/>
    <xf numFmtId="0" fontId="5" fillId="0" borderId="0" xfId="0" applyFont="1" applyAlignment="1">
      <alignment horizontal="center"/>
    </xf>
    <xf numFmtId="0" fontId="5" fillId="8" borderId="0" xfId="0" applyFont="1" applyFill="1" applyAlignment="1">
      <alignment horizontal="center"/>
    </xf>
    <xf numFmtId="0" fontId="7" fillId="0" borderId="0" xfId="0" applyFont="1" applyFill="1" applyBorder="1" applyAlignment="1">
      <alignment horizontal="left"/>
    </xf>
    <xf numFmtId="0" fontId="0" fillId="0" borderId="0" xfId="0" applyAlignment="1">
      <alignment horizontal="left"/>
    </xf>
    <xf numFmtId="0" fontId="0" fillId="0" borderId="0" xfId="0" applyFont="1" applyFill="1" applyBorder="1"/>
    <xf numFmtId="49" fontId="5" fillId="2" borderId="0" xfId="0" applyNumberFormat="1" applyFont="1" applyFill="1" applyBorder="1" applyAlignment="1">
      <alignment horizontal="left" vertical="top"/>
    </xf>
    <xf numFmtId="0" fontId="5" fillId="0" borderId="0" xfId="0" applyFont="1" applyFill="1"/>
    <xf numFmtId="49" fontId="10" fillId="5" borderId="0" xfId="0" applyNumberFormat="1" applyFont="1" applyFill="1" applyBorder="1" applyAlignment="1">
      <alignment horizontal="left" vertical="top"/>
    </xf>
    <xf numFmtId="49" fontId="10" fillId="2" borderId="0" xfId="0" applyNumberFormat="1" applyFont="1" applyFill="1" applyBorder="1" applyAlignment="1">
      <alignment horizontal="left" vertical="top"/>
    </xf>
    <xf numFmtId="49" fontId="10" fillId="13" borderId="0" xfId="0" applyNumberFormat="1" applyFont="1" applyFill="1" applyBorder="1" applyAlignment="1">
      <alignment horizontal="left" vertical="top"/>
    </xf>
    <xf numFmtId="49" fontId="10" fillId="12" borderId="0" xfId="0" applyNumberFormat="1" applyFont="1" applyFill="1" applyBorder="1" applyAlignment="1">
      <alignment horizontal="left" vertical="top"/>
    </xf>
    <xf numFmtId="1" fontId="10" fillId="8" borderId="0" xfId="0" applyNumberFormat="1" applyFont="1" applyFill="1" applyBorder="1" applyAlignment="1">
      <alignment horizontal="center" vertical="top"/>
    </xf>
    <xf numFmtId="1" fontId="10" fillId="12" borderId="0" xfId="0" applyNumberFormat="1" applyFont="1" applyFill="1" applyBorder="1" applyAlignment="1">
      <alignment horizontal="center" vertical="top"/>
    </xf>
    <xf numFmtId="1" fontId="10" fillId="11" borderId="0" xfId="0" applyNumberFormat="1" applyFont="1" applyFill="1" applyBorder="1" applyAlignment="1">
      <alignment horizontal="center" vertical="top"/>
    </xf>
    <xf numFmtId="1" fontId="10" fillId="0" borderId="0" xfId="0" applyNumberFormat="1" applyFont="1" applyFill="1" applyBorder="1" applyAlignment="1">
      <alignment horizontal="center" vertical="top"/>
    </xf>
    <xf numFmtId="49" fontId="10" fillId="0" borderId="0" xfId="0" applyNumberFormat="1" applyFont="1" applyFill="1" applyBorder="1" applyAlignment="1">
      <alignment horizontal="center" vertical="top"/>
    </xf>
    <xf numFmtId="49" fontId="10" fillId="0" borderId="0" xfId="0" applyNumberFormat="1" applyFont="1" applyFill="1" applyBorder="1" applyAlignment="1">
      <alignment horizontal="left" vertical="top"/>
    </xf>
    <xf numFmtId="0" fontId="10" fillId="0" borderId="0" xfId="0" applyFont="1"/>
    <xf numFmtId="0" fontId="10" fillId="0" borderId="0" xfId="0" applyFont="1" applyFill="1"/>
    <xf numFmtId="0" fontId="10" fillId="0" borderId="0" xfId="0" applyFont="1" applyFill="1" applyAlignment="1">
      <alignment horizontal="center"/>
    </xf>
    <xf numFmtId="0" fontId="0" fillId="0" borderId="0" xfId="0" applyFill="1" applyBorder="1" applyAlignment="1">
      <alignment horizontal="center"/>
    </xf>
    <xf numFmtId="0" fontId="5" fillId="0" borderId="0" xfId="0" applyFont="1" applyFill="1" applyBorder="1"/>
    <xf numFmtId="0" fontId="5" fillId="0" borderId="0" xfId="0" applyFont="1" applyFill="1" applyBorder="1" applyAlignment="1">
      <alignment horizontal="center"/>
    </xf>
    <xf numFmtId="49" fontId="5" fillId="3" borderId="1" xfId="0" applyNumberFormat="1" applyFont="1" applyFill="1" applyBorder="1" applyAlignment="1">
      <alignment horizontal="left" vertical="top"/>
    </xf>
    <xf numFmtId="49" fontId="5" fillId="3" borderId="1" xfId="0" applyNumberFormat="1" applyFont="1" applyFill="1" applyBorder="1" applyAlignment="1">
      <alignment horizontal="center" vertical="top"/>
    </xf>
    <xf numFmtId="49" fontId="5" fillId="4" borderId="1" xfId="0" applyNumberFormat="1" applyFont="1" applyFill="1" applyBorder="1" applyAlignment="1">
      <alignment horizontal="left" vertical="top"/>
    </xf>
    <xf numFmtId="49" fontId="5" fillId="10" borderId="1" xfId="0" applyNumberFormat="1" applyFont="1" applyFill="1" applyBorder="1" applyAlignment="1">
      <alignment horizontal="left" vertical="top"/>
    </xf>
    <xf numFmtId="49" fontId="5" fillId="7" borderId="1" xfId="0" applyNumberFormat="1" applyFont="1" applyFill="1" applyBorder="1" applyAlignment="1">
      <alignment horizontal="left" vertical="top"/>
    </xf>
    <xf numFmtId="49" fontId="5" fillId="11" borderId="1" xfId="0" applyNumberFormat="1" applyFont="1" applyFill="1" applyBorder="1" applyAlignment="1">
      <alignment horizontal="left" vertical="top"/>
    </xf>
    <xf numFmtId="49" fontId="5" fillId="8" borderId="1" xfId="0" applyNumberFormat="1" applyFont="1" applyFill="1" applyBorder="1" applyAlignment="1">
      <alignment horizontal="left" vertical="top"/>
    </xf>
    <xf numFmtId="0" fontId="6" fillId="3" borderId="0" xfId="0" applyFont="1" applyFill="1" applyBorder="1"/>
    <xf numFmtId="0" fontId="6" fillId="3" borderId="0" xfId="0" applyFont="1" applyFill="1" applyBorder="1" applyAlignment="1">
      <alignment horizontal="center"/>
    </xf>
    <xf numFmtId="49" fontId="6" fillId="4" borderId="0" xfId="0" applyNumberFormat="1" applyFont="1" applyFill="1" applyBorder="1" applyAlignment="1">
      <alignment horizontal="center" vertical="top"/>
    </xf>
    <xf numFmtId="49" fontId="6" fillId="10" borderId="0" xfId="0" applyNumberFormat="1" applyFont="1" applyFill="1" applyBorder="1" applyAlignment="1">
      <alignment horizontal="center" vertical="top"/>
    </xf>
    <xf numFmtId="49" fontId="6" fillId="7" borderId="0" xfId="0" applyNumberFormat="1" applyFont="1" applyFill="1" applyBorder="1" applyAlignment="1">
      <alignment horizontal="center" vertical="top"/>
    </xf>
    <xf numFmtId="49" fontId="6" fillId="11" borderId="0" xfId="0" applyNumberFormat="1" applyFont="1" applyFill="1" applyBorder="1" applyAlignment="1">
      <alignment horizontal="center" vertical="top"/>
    </xf>
    <xf numFmtId="49" fontId="6" fillId="8" borderId="0" xfId="0" applyNumberFormat="1" applyFont="1" applyFill="1" applyBorder="1" applyAlignment="1">
      <alignment horizontal="center" vertical="top"/>
    </xf>
    <xf numFmtId="0" fontId="0" fillId="12" borderId="0" xfId="0" applyFill="1" applyBorder="1"/>
    <xf numFmtId="0" fontId="9" fillId="12" borderId="0" xfId="0" applyFont="1" applyFill="1" applyBorder="1"/>
    <xf numFmtId="49" fontId="3" fillId="12" borderId="0" xfId="0" applyNumberFormat="1" applyFont="1" applyFill="1" applyBorder="1" applyAlignment="1">
      <alignment horizontal="left" vertical="top"/>
    </xf>
    <xf numFmtId="0" fontId="9" fillId="0" borderId="0" xfId="0" applyFont="1" applyFill="1" applyBorder="1"/>
    <xf numFmtId="0" fontId="0" fillId="6" borderId="1" xfId="0" applyFill="1" applyBorder="1"/>
    <xf numFmtId="0" fontId="0" fillId="6" borderId="0" xfId="0" applyFill="1" applyBorder="1"/>
    <xf numFmtId="0" fontId="0" fillId="12" borderId="0" xfId="0" applyFill="1"/>
    <xf numFmtId="49" fontId="11" fillId="5" borderId="0" xfId="0" applyNumberFormat="1" applyFont="1" applyFill="1" applyBorder="1" applyAlignment="1">
      <alignment horizontal="left" vertical="top"/>
    </xf>
    <xf numFmtId="49" fontId="11" fillId="2" borderId="0" xfId="0" applyNumberFormat="1" applyFont="1" applyFill="1" applyBorder="1" applyAlignment="1">
      <alignment horizontal="left" vertical="top"/>
    </xf>
    <xf numFmtId="49" fontId="11" fillId="13" borderId="0" xfId="0" applyNumberFormat="1" applyFont="1" applyFill="1" applyBorder="1" applyAlignment="1">
      <alignment horizontal="left" vertical="top"/>
    </xf>
    <xf numFmtId="0" fontId="0" fillId="12" borderId="0" xfId="0" applyFont="1" applyFill="1" applyBorder="1"/>
    <xf numFmtId="0" fontId="0" fillId="12" borderId="0" xfId="0" applyFont="1" applyFill="1" applyBorder="1" applyAlignment="1">
      <alignment horizontal="center"/>
    </xf>
    <xf numFmtId="0" fontId="5" fillId="8" borderId="0" xfId="0" applyNumberFormat="1" applyFont="1" applyFill="1" applyBorder="1" applyAlignment="1">
      <alignment horizontal="center" vertical="top"/>
    </xf>
    <xf numFmtId="0" fontId="5" fillId="11" borderId="0" xfId="0" applyNumberFormat="1" applyFont="1" applyFill="1" applyBorder="1" applyAlignment="1">
      <alignment horizontal="center" vertical="top"/>
    </xf>
    <xf numFmtId="0" fontId="5" fillId="7" borderId="0" xfId="0" applyNumberFormat="1" applyFont="1" applyFill="1" applyBorder="1" applyAlignment="1">
      <alignment horizontal="center" vertical="top"/>
    </xf>
    <xf numFmtId="0" fontId="5" fillId="4" borderId="0" xfId="0" applyNumberFormat="1" applyFont="1" applyFill="1" applyBorder="1" applyAlignment="1">
      <alignment horizontal="left" vertical="top"/>
    </xf>
    <xf numFmtId="0" fontId="5" fillId="3" borderId="0" xfId="0" applyNumberFormat="1" applyFont="1" applyFill="1" applyBorder="1" applyAlignment="1">
      <alignment horizontal="center" vertical="top"/>
    </xf>
    <xf numFmtId="0" fontId="10" fillId="2" borderId="0" xfId="0" applyFont="1" applyFill="1"/>
    <xf numFmtId="0" fontId="12" fillId="0" borderId="1" xfId="0" applyFont="1" applyBorder="1" applyAlignment="1">
      <alignment horizontal="center" vertical="center"/>
    </xf>
    <xf numFmtId="0" fontId="12" fillId="0" borderId="2" xfId="0" applyFont="1" applyBorder="1" applyAlignment="1">
      <alignment horizontal="center" vertical="center"/>
    </xf>
    <xf numFmtId="164" fontId="0" fillId="0" borderId="0" xfId="0" applyNumberFormat="1"/>
    <xf numFmtId="1" fontId="0" fillId="0" borderId="0" xfId="0" applyNumberFormat="1"/>
    <xf numFmtId="0" fontId="0" fillId="12" borderId="0" xfId="0" applyFill="1" applyAlignment="1">
      <alignment horizontal="center"/>
    </xf>
    <xf numFmtId="0" fontId="15" fillId="0" borderId="0" xfId="0" applyFont="1"/>
    <xf numFmtId="0" fontId="15" fillId="0" borderId="0" xfId="0" applyFont="1" applyAlignment="1">
      <alignment horizontal="center"/>
    </xf>
    <xf numFmtId="164" fontId="15" fillId="0" borderId="0" xfId="0" applyNumberFormat="1" applyFont="1" applyAlignment="1">
      <alignment horizontal="center"/>
    </xf>
    <xf numFmtId="0" fontId="14" fillId="0" borderId="0" xfId="0" applyFont="1" applyFill="1" applyAlignment="1">
      <alignment horizontal="center"/>
    </xf>
    <xf numFmtId="0" fontId="15" fillId="0" borderId="1" xfId="0" applyFont="1" applyBorder="1" applyAlignment="1">
      <alignment horizontal="center"/>
    </xf>
    <xf numFmtId="0" fontId="0" fillId="0" borderId="6" xfId="0" applyBorder="1" applyAlignment="1">
      <alignment horizontal="center"/>
    </xf>
    <xf numFmtId="0" fontId="0" fillId="0" borderId="0" xfId="0" applyBorder="1" applyAlignment="1">
      <alignment horizontal="center"/>
    </xf>
    <xf numFmtId="0" fontId="1" fillId="0" borderId="6" xfId="0" applyFont="1" applyFill="1" applyBorder="1" applyAlignment="1">
      <alignment horizontal="center"/>
    </xf>
    <xf numFmtId="0" fontId="1" fillId="0" borderId="0" xfId="0" applyFont="1" applyFill="1" applyBorder="1" applyAlignment="1">
      <alignment horizontal="center"/>
    </xf>
    <xf numFmtId="1" fontId="0" fillId="0" borderId="6" xfId="0" applyNumberFormat="1" applyBorder="1" applyAlignment="1">
      <alignment horizontal="center"/>
    </xf>
    <xf numFmtId="1" fontId="0" fillId="0" borderId="0" xfId="0" applyNumberFormat="1" applyBorder="1" applyAlignment="1">
      <alignment horizontal="center"/>
    </xf>
    <xf numFmtId="1" fontId="1" fillId="0" borderId="6" xfId="0" applyNumberFormat="1" applyFont="1" applyFill="1" applyBorder="1" applyAlignment="1">
      <alignment horizontal="center"/>
    </xf>
    <xf numFmtId="1" fontId="1" fillId="0" borderId="0" xfId="0" applyNumberFormat="1" applyFont="1" applyFill="1" applyBorder="1" applyAlignment="1">
      <alignment horizontal="center"/>
    </xf>
    <xf numFmtId="0" fontId="0" fillId="0" borderId="8" xfId="0" applyBorder="1" applyAlignment="1">
      <alignment horizontal="center"/>
    </xf>
    <xf numFmtId="0" fontId="1" fillId="0" borderId="8" xfId="0" applyFont="1" applyFill="1" applyBorder="1" applyAlignment="1">
      <alignment horizontal="center"/>
    </xf>
    <xf numFmtId="1" fontId="0" fillId="0" borderId="8" xfId="0" applyNumberFormat="1" applyBorder="1" applyAlignment="1">
      <alignment horizontal="center"/>
    </xf>
    <xf numFmtId="1" fontId="1" fillId="0" borderId="8" xfId="0" applyNumberFormat="1" applyFont="1" applyFill="1" applyBorder="1" applyAlignment="1">
      <alignment horizontal="center"/>
    </xf>
    <xf numFmtId="0" fontId="0" fillId="0" borderId="7" xfId="0" applyBorder="1"/>
    <xf numFmtId="0" fontId="16" fillId="0" borderId="7" xfId="0" applyFont="1" applyFill="1" applyBorder="1"/>
    <xf numFmtId="0" fontId="15" fillId="5" borderId="7" xfId="0" applyFont="1" applyFill="1" applyBorder="1"/>
    <xf numFmtId="0" fontId="15" fillId="14" borderId="10" xfId="0" applyFont="1" applyFill="1" applyBorder="1"/>
    <xf numFmtId="0" fontId="15" fillId="0" borderId="4" xfId="0" applyFont="1" applyFill="1" applyBorder="1" applyAlignment="1">
      <alignment horizontal="center"/>
    </xf>
    <xf numFmtId="0" fontId="15" fillId="0" borderId="1" xfId="0" applyFont="1" applyFill="1" applyBorder="1" applyAlignment="1">
      <alignment horizontal="center"/>
    </xf>
    <xf numFmtId="0" fontId="15" fillId="0" borderId="9" xfId="0" applyFont="1" applyFill="1" applyBorder="1" applyAlignment="1">
      <alignment horizontal="center"/>
    </xf>
    <xf numFmtId="0" fontId="15" fillId="15" borderId="7" xfId="0" applyFont="1" applyFill="1" applyBorder="1"/>
    <xf numFmtId="0" fontId="15" fillId="12" borderId="0" xfId="0" applyFont="1" applyFill="1"/>
    <xf numFmtId="0" fontId="15" fillId="12" borderId="0" xfId="0" applyFont="1" applyFill="1" applyAlignment="1">
      <alignment horizontal="center"/>
    </xf>
    <xf numFmtId="0" fontId="0" fillId="12" borderId="1" xfId="0" applyFill="1" applyBorder="1"/>
    <xf numFmtId="164" fontId="0" fillId="12" borderId="0" xfId="0" applyNumberFormat="1" applyFill="1" applyAlignment="1">
      <alignment horizontal="center"/>
    </xf>
    <xf numFmtId="164" fontId="0" fillId="12" borderId="0" xfId="0" applyNumberFormat="1" applyFont="1" applyFill="1"/>
    <xf numFmtId="0" fontId="0" fillId="12" borderId="0" xfId="0" applyFill="1" applyAlignment="1">
      <alignment horizontal="center"/>
    </xf>
    <xf numFmtId="1" fontId="3" fillId="12" borderId="0" xfId="0" applyNumberFormat="1" applyFont="1" applyFill="1" applyBorder="1" applyAlignment="1">
      <alignment horizontal="center" vertical="top"/>
    </xf>
    <xf numFmtId="0" fontId="9" fillId="12" borderId="0" xfId="0" applyFont="1" applyFill="1" applyBorder="1" applyAlignment="1">
      <alignment horizontal="center"/>
    </xf>
    <xf numFmtId="49" fontId="3" fillId="3" borderId="0" xfId="0" applyNumberFormat="1" applyFont="1" applyFill="1" applyBorder="1" applyAlignment="1">
      <alignment horizontal="left" vertical="top"/>
    </xf>
    <xf numFmtId="1" fontId="3" fillId="3" borderId="0" xfId="0" applyNumberFormat="1" applyFont="1" applyFill="1" applyBorder="1" applyAlignment="1">
      <alignment horizontal="center" vertical="top"/>
    </xf>
    <xf numFmtId="49" fontId="3" fillId="4" borderId="0" xfId="0" applyNumberFormat="1" applyFont="1" applyFill="1" applyBorder="1" applyAlignment="1">
      <alignment horizontal="left" vertical="top"/>
    </xf>
    <xf numFmtId="1" fontId="3" fillId="4" borderId="0" xfId="0" applyNumberFormat="1" applyFont="1" applyFill="1" applyBorder="1" applyAlignment="1">
      <alignment horizontal="center" vertical="top"/>
    </xf>
    <xf numFmtId="49" fontId="3" fillId="10" borderId="0" xfId="0" applyNumberFormat="1" applyFont="1" applyFill="1" applyBorder="1" applyAlignment="1">
      <alignment horizontal="left" vertical="top"/>
    </xf>
    <xf numFmtId="1" fontId="3" fillId="10" borderId="0" xfId="0" applyNumberFormat="1" applyFont="1" applyFill="1" applyBorder="1" applyAlignment="1">
      <alignment horizontal="center" vertical="top"/>
    </xf>
    <xf numFmtId="49" fontId="3" fillId="7" borderId="0" xfId="0" applyNumberFormat="1" applyFont="1" applyFill="1" applyBorder="1" applyAlignment="1">
      <alignment horizontal="left" vertical="top"/>
    </xf>
    <xf numFmtId="1" fontId="3" fillId="7" borderId="0" xfId="0" applyNumberFormat="1" applyFont="1" applyFill="1" applyBorder="1" applyAlignment="1">
      <alignment horizontal="center" vertical="top"/>
    </xf>
    <xf numFmtId="49" fontId="3" fillId="8" borderId="0" xfId="0" applyNumberFormat="1" applyFont="1" applyFill="1" applyBorder="1" applyAlignment="1">
      <alignment horizontal="left" vertical="top"/>
    </xf>
    <xf numFmtId="0" fontId="3" fillId="8" borderId="0" xfId="0" applyNumberFormat="1" applyFont="1" applyFill="1" applyBorder="1" applyAlignment="1">
      <alignment horizontal="center" vertical="top"/>
    </xf>
    <xf numFmtId="0" fontId="3" fillId="10" borderId="0" xfId="0" applyNumberFormat="1" applyFont="1" applyFill="1" applyBorder="1" applyAlignment="1">
      <alignment horizontal="center" vertical="top"/>
    </xf>
    <xf numFmtId="0" fontId="3" fillId="4" borderId="0" xfId="0" applyNumberFormat="1" applyFont="1" applyFill="1" applyBorder="1" applyAlignment="1">
      <alignment horizontal="left" vertical="top"/>
    </xf>
    <xf numFmtId="49" fontId="3" fillId="12" borderId="0" xfId="0" applyNumberFormat="1" applyFont="1" applyFill="1" applyBorder="1" applyAlignment="1">
      <alignment horizontal="center" vertical="top"/>
    </xf>
    <xf numFmtId="0" fontId="3" fillId="7" borderId="0" xfId="0" applyNumberFormat="1" applyFont="1" applyFill="1" applyBorder="1" applyAlignment="1">
      <alignment horizontal="center" vertical="top"/>
    </xf>
    <xf numFmtId="0" fontId="12" fillId="9" borderId="4" xfId="0" applyFont="1" applyFill="1" applyBorder="1" applyAlignment="1">
      <alignment horizontal="center" vertical="center" wrapText="1"/>
    </xf>
    <xf numFmtId="0" fontId="12" fillId="9" borderId="1" xfId="0" applyFont="1" applyFill="1" applyBorder="1" applyAlignment="1">
      <alignment horizontal="center" vertical="center"/>
    </xf>
    <xf numFmtId="0" fontId="12" fillId="12" borderId="1" xfId="0" applyFont="1" applyFill="1" applyBorder="1" applyAlignment="1">
      <alignment horizontal="center" vertical="center"/>
    </xf>
    <xf numFmtId="0" fontId="10" fillId="9" borderId="3" xfId="0" applyNumberFormat="1" applyFont="1" applyFill="1" applyBorder="1" applyAlignment="1">
      <alignment horizontal="center" vertical="center" wrapText="1"/>
    </xf>
    <xf numFmtId="0" fontId="10" fillId="9" borderId="2" xfId="0" applyNumberFormat="1" applyFont="1" applyFill="1" applyBorder="1" applyAlignment="1">
      <alignment horizontal="center" vertical="center" wrapText="1"/>
    </xf>
    <xf numFmtId="0" fontId="10" fillId="12" borderId="2" xfId="0" applyNumberFormat="1" applyFont="1" applyFill="1" applyBorder="1" applyAlignment="1">
      <alignment horizontal="center" vertical="center" wrapText="1"/>
    </xf>
    <xf numFmtId="0" fontId="12" fillId="9" borderId="2" xfId="0" applyNumberFormat="1" applyFont="1" applyFill="1" applyBorder="1" applyAlignment="1">
      <alignment horizontal="center" vertical="center" wrapText="1"/>
    </xf>
    <xf numFmtId="0" fontId="12" fillId="12" borderId="5" xfId="0" applyNumberFormat="1" applyFont="1" applyFill="1" applyBorder="1" applyAlignment="1">
      <alignment horizontal="center" vertical="center" wrapText="1"/>
    </xf>
    <xf numFmtId="0" fontId="10" fillId="9" borderId="5" xfId="0" applyNumberFormat="1" applyFont="1" applyFill="1" applyBorder="1" applyAlignment="1">
      <alignment horizontal="center" vertical="center" wrapText="1"/>
    </xf>
    <xf numFmtId="0" fontId="12" fillId="12" borderId="2" xfId="0" applyNumberFormat="1" applyFont="1" applyFill="1" applyBorder="1" applyAlignment="1">
      <alignment horizontal="center" vertical="center" wrapText="1"/>
    </xf>
    <xf numFmtId="0" fontId="12" fillId="9" borderId="9" xfId="0" applyFont="1" applyFill="1" applyBorder="1" applyAlignment="1">
      <alignment horizontal="center" vertical="center"/>
    </xf>
    <xf numFmtId="0" fontId="10" fillId="9" borderId="11" xfId="0" applyNumberFormat="1" applyFont="1" applyFill="1" applyBorder="1" applyAlignment="1">
      <alignment horizontal="center" vertical="center" wrapText="1"/>
    </xf>
    <xf numFmtId="0" fontId="12" fillId="9" borderId="11" xfId="0" applyNumberFormat="1" applyFont="1" applyFill="1" applyBorder="1" applyAlignment="1">
      <alignment horizontal="center" vertical="center" wrapText="1"/>
    </xf>
    <xf numFmtId="0" fontId="10" fillId="9" borderId="12" xfId="0" applyNumberFormat="1" applyFont="1" applyFill="1" applyBorder="1" applyAlignment="1">
      <alignment horizontal="center" vertical="center" wrapText="1"/>
    </xf>
    <xf numFmtId="0" fontId="15" fillId="0" borderId="6" xfId="0" applyFont="1" applyFill="1" applyBorder="1" applyAlignment="1">
      <alignment horizontal="center"/>
    </xf>
    <xf numFmtId="0" fontId="15" fillId="0" borderId="0" xfId="0" applyFont="1" applyFill="1" applyBorder="1" applyAlignment="1">
      <alignment horizontal="center"/>
    </xf>
    <xf numFmtId="0" fontId="15" fillId="0" borderId="8" xfId="0" applyFont="1" applyFill="1" applyBorder="1" applyAlignment="1">
      <alignment horizontal="center"/>
    </xf>
    <xf numFmtId="0" fontId="15" fillId="14" borderId="0" xfId="0" applyFont="1" applyFill="1" applyAlignment="1">
      <alignment horizontal="center" vertical="center" textRotation="90" wrapText="1"/>
    </xf>
    <xf numFmtId="0" fontId="15" fillId="5" borderId="0" xfId="0" applyFont="1" applyFill="1" applyAlignment="1">
      <alignment horizontal="center" vertical="center" textRotation="90" wrapText="1"/>
    </xf>
    <xf numFmtId="0" fontId="15" fillId="15" borderId="0" xfId="0" applyFont="1" applyFill="1" applyAlignment="1">
      <alignment horizontal="center" vertical="center" textRotation="90" wrapText="1"/>
    </xf>
    <xf numFmtId="0" fontId="0" fillId="12" borderId="0" xfId="0" applyFill="1" applyAlignment="1">
      <alignment horizontal="center"/>
    </xf>
  </cellXfs>
  <cellStyles count="1">
    <cellStyle name="Standard" xfId="0" builtinId="0"/>
  </cellStyles>
  <dxfs count="2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638883863126464"/>
          <c:y val="0.26064804033946343"/>
          <c:w val="0.27722240672700149"/>
          <c:h val="0.46203725022415432"/>
        </c:manualLayout>
      </c:layout>
      <c:doughnutChart>
        <c:varyColors val="1"/>
        <c:ser>
          <c:idx val="0"/>
          <c:order val="0"/>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explosion val="23"/>
            <c:spPr>
              <a:solidFill>
                <a:schemeClr val="accent5"/>
              </a:solidFill>
              <a:ln w="19050">
                <a:solidFill>
                  <a:schemeClr val="lt1"/>
                </a:solidFill>
              </a:ln>
              <a:effectLst/>
            </c:spPr>
          </c:dPt>
          <c:dPt>
            <c:idx val="5"/>
            <c:bubble3D val="0"/>
            <c:explosion val="16"/>
            <c:spPr>
              <a:solidFill>
                <a:schemeClr val="accent6"/>
              </a:solidFill>
              <a:ln w="19050">
                <a:solidFill>
                  <a:schemeClr val="lt1"/>
                </a:solidFill>
              </a:ln>
              <a:effectLst/>
            </c:spPr>
          </c:dPt>
          <c:dPt>
            <c:idx val="6"/>
            <c:bubble3D val="0"/>
            <c:explosion val="7"/>
            <c:spPr>
              <a:solidFill>
                <a:schemeClr val="accent1">
                  <a:lumMod val="60000"/>
                </a:schemeClr>
              </a:solidFill>
              <a:ln w="19050">
                <a:solidFill>
                  <a:schemeClr val="lt1"/>
                </a:solidFill>
              </a:ln>
              <a:effectLst/>
            </c:spPr>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bg1"/>
                    </a:solidFill>
                    <a:latin typeface="+mn-lt"/>
                    <a:ea typeface="+mn-ea"/>
                    <a:cs typeface="+mn-cs"/>
                  </a:defRPr>
                </a:pPr>
                <a:endParaRPr lang="de-DE"/>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ausweichstrategien!$O$3:$O$9</c:f>
              <c:strCache>
                <c:ptCount val="7"/>
                <c:pt idx="0">
                  <c:v>Auslassung</c:v>
                </c:pt>
                <c:pt idx="1">
                  <c:v>korrekt</c:v>
                </c:pt>
                <c:pt idx="2">
                  <c:v>Paraphrase</c:v>
                </c:pt>
                <c:pt idx="3">
                  <c:v>Alltagsspr. Terminus</c:v>
                </c:pt>
                <c:pt idx="4">
                  <c:v> Fachbegriff (Alternative)</c:v>
                </c:pt>
                <c:pt idx="5">
                  <c:v>Fachbegriff (falsch)</c:v>
                </c:pt>
                <c:pt idx="6">
                  <c:v>Neologismus</c:v>
                </c:pt>
              </c:strCache>
            </c:strRef>
          </c:cat>
          <c:val>
            <c:numRef>
              <c:f>ausweichstrategien!$P$3:$P$9</c:f>
              <c:numCache>
                <c:formatCode>General</c:formatCode>
                <c:ptCount val="7"/>
                <c:pt idx="0">
                  <c:v>26</c:v>
                </c:pt>
                <c:pt idx="1">
                  <c:v>7</c:v>
                </c:pt>
                <c:pt idx="2">
                  <c:v>7</c:v>
                </c:pt>
                <c:pt idx="3">
                  <c:v>4</c:v>
                </c:pt>
                <c:pt idx="4">
                  <c:v>1</c:v>
                </c:pt>
                <c:pt idx="5">
                  <c:v>1</c:v>
                </c:pt>
                <c:pt idx="6">
                  <c:v>1</c:v>
                </c:pt>
              </c:numCache>
            </c:numRef>
          </c:val>
        </c:ser>
        <c:ser>
          <c:idx val="1"/>
          <c:order val="1"/>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Pt>
            <c:idx val="6"/>
            <c:bubble3D val="0"/>
            <c:spPr>
              <a:solidFill>
                <a:schemeClr val="accent1">
                  <a:lumMod val="60000"/>
                </a:schemeClr>
              </a:solidFill>
              <a:ln w="19050">
                <a:solidFill>
                  <a:schemeClr val="lt1"/>
                </a:solidFill>
              </a:ln>
              <a:effectLst/>
            </c:spPr>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bg1"/>
                    </a:solidFill>
                    <a:latin typeface="+mn-lt"/>
                    <a:ea typeface="+mn-ea"/>
                    <a:cs typeface="+mn-cs"/>
                  </a:defRPr>
                </a:pPr>
                <a:endParaRPr lang="de-DE"/>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ausweichstrategien!$S$3:$S$9</c:f>
              <c:numCache>
                <c:formatCode>General</c:formatCode>
                <c:ptCount val="7"/>
                <c:pt idx="0">
                  <c:v>26</c:v>
                </c:pt>
                <c:pt idx="1">
                  <c:v>1</c:v>
                </c:pt>
                <c:pt idx="2">
                  <c:v>7</c:v>
                </c:pt>
                <c:pt idx="3">
                  <c:v>7</c:v>
                </c:pt>
                <c:pt idx="4">
                  <c:v>3</c:v>
                </c:pt>
                <c:pt idx="5">
                  <c:v>2</c:v>
                </c:pt>
                <c:pt idx="6">
                  <c:v>1</c:v>
                </c:pt>
              </c:numCache>
            </c:numRef>
          </c:val>
        </c:ser>
        <c:dLbls>
          <c:showLegendKey val="0"/>
          <c:showVal val="0"/>
          <c:showCatName val="0"/>
          <c:showSerName val="0"/>
          <c:showPercent val="0"/>
          <c:showBubbleSize val="0"/>
          <c:showLeaderLines val="1"/>
        </c:dLbls>
        <c:firstSliceAng val="160"/>
        <c:holeSize val="50"/>
      </c:doughnutChart>
      <c:spPr>
        <a:noFill/>
        <a:ln>
          <a:noFill/>
        </a:ln>
        <a:effectLst>
          <a:softEdge rad="0"/>
        </a:effectLst>
      </c:spPr>
    </c:plotArea>
    <c:legend>
      <c:legendPos val="r"/>
      <c:layout>
        <c:manualLayout>
          <c:xMode val="edge"/>
          <c:yMode val="edge"/>
          <c:x val="0.65543093803357411"/>
          <c:y val="0.3628463637862881"/>
          <c:w val="0.156467333846836"/>
          <c:h val="0.26578671125498854"/>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638883863126464"/>
          <c:y val="0.26064804033946343"/>
          <c:w val="0.27722240672700149"/>
          <c:h val="0.46203725022415432"/>
        </c:manualLayout>
      </c:layout>
      <c:doughnutChart>
        <c:varyColors val="1"/>
        <c:ser>
          <c:idx val="0"/>
          <c:order val="0"/>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explosion val="23"/>
            <c:spPr>
              <a:solidFill>
                <a:schemeClr val="accent5"/>
              </a:solidFill>
              <a:ln w="19050">
                <a:solidFill>
                  <a:schemeClr val="lt1"/>
                </a:solidFill>
              </a:ln>
              <a:effectLst/>
            </c:spPr>
          </c:dPt>
          <c:dPt>
            <c:idx val="5"/>
            <c:bubble3D val="0"/>
            <c:explosion val="16"/>
            <c:spPr>
              <a:solidFill>
                <a:schemeClr val="accent6"/>
              </a:solidFill>
              <a:ln w="19050">
                <a:solidFill>
                  <a:schemeClr val="lt1"/>
                </a:solidFill>
              </a:ln>
              <a:effectLst/>
            </c:spPr>
          </c:dPt>
          <c:dPt>
            <c:idx val="6"/>
            <c:bubble3D val="0"/>
            <c:explosion val="7"/>
            <c:spPr>
              <a:solidFill>
                <a:schemeClr val="accent1">
                  <a:lumMod val="60000"/>
                </a:schemeClr>
              </a:solidFill>
              <a:ln w="19050">
                <a:solidFill>
                  <a:schemeClr val="lt1"/>
                </a:solidFill>
              </a:ln>
              <a:effectLst/>
            </c:spPr>
          </c:dPt>
          <c:dLbls>
            <c:dLbl>
              <c:idx val="0"/>
              <c:layout>
                <c:manualLayout>
                  <c:x val="-0.13111115699428069"/>
                  <c:y val="-5.5555490748832127E-2"/>
                </c:manualLayout>
              </c:layout>
              <c:spPr>
                <a:noFill/>
                <a:ln>
                  <a:noFill/>
                </a:ln>
                <a:effectLst/>
              </c:spPr>
              <c:txPr>
                <a:bodyPr rot="0" spcFirstLastPara="1" vertOverflow="ellipsis" vert="horz" wrap="square" lIns="38100" tIns="19050" rIns="38100" bIns="19050" anchor="ctr" anchorCtr="0">
                  <a:noAutofit/>
                </a:bodyPr>
                <a:lstStyle/>
                <a:p>
                  <a:pPr algn="l">
                    <a:defRPr sz="2000" b="0" i="0" u="none" strike="noStrike" kern="1200" baseline="0">
                      <a:solidFill>
                        <a:schemeClr val="tx1"/>
                      </a:solidFill>
                      <a:latin typeface="+mn-lt"/>
                      <a:ea typeface="+mn-ea"/>
                      <a:cs typeface="+mn-cs"/>
                    </a:defRPr>
                  </a:pPr>
                  <a:endParaRPr lang="de-DE"/>
                </a:p>
              </c:txPr>
              <c:showLegendKey val="0"/>
              <c:showVal val="1"/>
              <c:showCatName val="1"/>
              <c:showSerName val="0"/>
              <c:showPercent val="1"/>
              <c:showBubbleSize val="0"/>
              <c:extLst>
                <c:ext xmlns:c15="http://schemas.microsoft.com/office/drawing/2012/chart" uri="{CE6537A1-D6FC-4f65-9D91-7224C49458BB}">
                  <c15:layout>
                    <c:manualLayout>
                      <c:w val="0.20027233605331096"/>
                      <c:h val="6.7111120896926335E-2"/>
                    </c:manualLayout>
                  </c15:layout>
                </c:ext>
              </c:extLst>
            </c:dLbl>
            <c:dLbl>
              <c:idx val="1"/>
              <c:layout>
                <c:manualLayout>
                  <c:x val="0.12222230873921558"/>
                  <c:y val="-7.5925864089510658E-2"/>
                </c:manualLayout>
              </c:layout>
              <c:spPr>
                <a:noFill/>
                <a:ln>
                  <a:noFill/>
                </a:ln>
                <a:effectLst/>
              </c:spPr>
              <c:txPr>
                <a:bodyPr rot="0" spcFirstLastPara="1" vertOverflow="ellipsis" vert="horz" wrap="square" lIns="38100" tIns="19050" rIns="38100" bIns="19050" anchor="ctr" anchorCtr="0">
                  <a:noAutofit/>
                </a:bodyPr>
                <a:lstStyle/>
                <a:p>
                  <a:pPr algn="l">
                    <a:defRPr sz="2000" b="0" i="0" u="none" strike="noStrike" kern="1200" baseline="0">
                      <a:solidFill>
                        <a:schemeClr val="tx1"/>
                      </a:solidFill>
                      <a:latin typeface="+mn-lt"/>
                      <a:ea typeface="+mn-ea"/>
                      <a:cs typeface="+mn-cs"/>
                    </a:defRPr>
                  </a:pPr>
                  <a:endParaRPr lang="de-DE"/>
                </a:p>
              </c:txPr>
              <c:showLegendKey val="0"/>
              <c:showVal val="1"/>
              <c:showCatName val="1"/>
              <c:showSerName val="0"/>
              <c:showPercent val="1"/>
              <c:showBubbleSize val="0"/>
              <c:extLst>
                <c:ext xmlns:c15="http://schemas.microsoft.com/office/drawing/2012/chart" uri="{CE6537A1-D6FC-4f65-9D91-7224C49458BB}">
                  <c15:layout>
                    <c:manualLayout>
                      <c:w val="0.22164452201033139"/>
                      <c:h val="8.1925937871965254E-2"/>
                    </c:manualLayout>
                  </c15:layout>
                </c:ext>
              </c:extLst>
            </c:dLbl>
            <c:dLbl>
              <c:idx val="2"/>
              <c:layout>
                <c:manualLayout>
                  <c:x val="0.13166675648880358"/>
                  <c:y val="1.7592668065422583E-2"/>
                </c:manualLayout>
              </c:layout>
              <c:spPr>
                <a:noFill/>
                <a:ln>
                  <a:noFill/>
                </a:ln>
                <a:effectLst/>
              </c:spPr>
              <c:txPr>
                <a:bodyPr rot="0" spcFirstLastPara="1" vertOverflow="ellipsis" vert="horz" wrap="square" lIns="38100" tIns="19050" rIns="38100" bIns="19050" anchor="ctr" anchorCtr="0">
                  <a:noAutofit/>
                </a:bodyPr>
                <a:lstStyle/>
                <a:p>
                  <a:pPr algn="ctr">
                    <a:defRPr sz="2000" b="0" i="0" u="none" strike="noStrike" kern="1200" baseline="0">
                      <a:solidFill>
                        <a:schemeClr val="tx1"/>
                      </a:solidFill>
                      <a:latin typeface="+mn-lt"/>
                      <a:ea typeface="+mn-ea"/>
                      <a:cs typeface="+mn-cs"/>
                    </a:defRPr>
                  </a:pPr>
                  <a:endParaRPr lang="de-DE"/>
                </a:p>
              </c:txPr>
              <c:showLegendKey val="0"/>
              <c:showVal val="1"/>
              <c:showCatName val="1"/>
              <c:showSerName val="0"/>
              <c:showPercent val="1"/>
              <c:showBubbleSize val="0"/>
              <c:extLst>
                <c:ext xmlns:c15="http://schemas.microsoft.com/office/drawing/2012/chart" uri="{CE6537A1-D6FC-4f65-9D91-7224C49458BB}">
                  <c15:layout>
                    <c:manualLayout>
                      <c:w val="0.24430008549434309"/>
                      <c:h val="6.1555564531286744E-2"/>
                    </c:manualLayout>
                  </c15:layout>
                </c:ext>
              </c:extLst>
            </c:dLbl>
            <c:dLbl>
              <c:idx val="3"/>
              <c:layout>
                <c:manualLayout>
                  <c:x val="0.15851816571064409"/>
                  <c:y val="2.7314964612855666E-2"/>
                </c:manualLayout>
              </c:layout>
              <c:spPr>
                <a:noFill/>
                <a:ln>
                  <a:noFill/>
                </a:ln>
                <a:effectLst/>
              </c:spPr>
              <c:txPr>
                <a:bodyPr rot="0" spcFirstLastPara="1" vertOverflow="ellipsis" vert="horz" wrap="square" lIns="38100" tIns="19050" rIns="38100" bIns="19050" anchor="ctr" anchorCtr="0">
                  <a:noAutofit/>
                </a:bodyPr>
                <a:lstStyle/>
                <a:p>
                  <a:pPr algn="l" rtl="0">
                    <a:defRPr lang="en-US" sz="2000" b="0" i="0" u="none" strike="noStrike" kern="1200" baseline="0">
                      <a:solidFill>
                        <a:schemeClr val="tx1"/>
                      </a:solidFill>
                      <a:latin typeface="+mn-lt"/>
                      <a:ea typeface="+mn-ea"/>
                      <a:cs typeface="+mn-cs"/>
                    </a:defRPr>
                  </a:pPr>
                  <a:endParaRPr lang="de-DE"/>
                </a:p>
              </c:txPr>
              <c:showLegendKey val="0"/>
              <c:showVal val="1"/>
              <c:showCatName val="1"/>
              <c:showSerName val="0"/>
              <c:showPercent val="1"/>
              <c:showBubbleSize val="0"/>
              <c:extLst>
                <c:ext xmlns:c15="http://schemas.microsoft.com/office/drawing/2012/chart" uri="{CE6537A1-D6FC-4f65-9D91-7224C49458BB}">
                  <c15:layout>
                    <c:manualLayout>
                      <c:w val="0.25255678129721132"/>
                      <c:h val="4.2509192550188472E-2"/>
                    </c:manualLayout>
                  </c15:layout>
                </c:ext>
              </c:extLst>
            </c:dLbl>
            <c:dLbl>
              <c:idx val="4"/>
              <c:layout>
                <c:manualLayout>
                  <c:x val="0.20229455898322271"/>
                  <c:y val="6.157408305250555E-2"/>
                </c:manualLayout>
              </c:layout>
              <c:spPr>
                <a:noFill/>
                <a:ln>
                  <a:noFill/>
                </a:ln>
                <a:effectLst/>
              </c:spPr>
              <c:txPr>
                <a:bodyPr rot="0" spcFirstLastPara="1" vertOverflow="ellipsis" vert="horz" wrap="square" lIns="38100" tIns="19050" rIns="38100" bIns="19050" anchor="ctr" anchorCtr="0">
                  <a:noAutofit/>
                </a:bodyPr>
                <a:lstStyle/>
                <a:p>
                  <a:pPr algn="l">
                    <a:defRPr sz="2000" b="0" i="0" u="none" strike="noStrike" kern="1200" baseline="0">
                      <a:solidFill>
                        <a:schemeClr val="tx1"/>
                      </a:solidFill>
                      <a:latin typeface="+mn-lt"/>
                      <a:ea typeface="+mn-ea"/>
                      <a:cs typeface="+mn-cs"/>
                    </a:defRPr>
                  </a:pPr>
                  <a:endParaRPr lang="de-DE"/>
                </a:p>
              </c:txPr>
              <c:showLegendKey val="0"/>
              <c:showVal val="1"/>
              <c:showCatName val="1"/>
              <c:showSerName val="0"/>
              <c:showPercent val="1"/>
              <c:showBubbleSize val="0"/>
              <c:extLst>
                <c:ext xmlns:c15="http://schemas.microsoft.com/office/drawing/2012/chart" uri="{CE6537A1-D6FC-4f65-9D91-7224C49458BB}">
                  <c15:layout>
                    <c:manualLayout>
                      <c:w val="0.29238890372315091"/>
                      <c:h val="4.0657340428308604E-2"/>
                    </c:manualLayout>
                  </c15:layout>
                </c:ext>
              </c:extLst>
            </c:dLbl>
            <c:dLbl>
              <c:idx val="5"/>
              <c:layout>
                <c:manualLayout>
                  <c:x val="0.17722228424226921"/>
                  <c:y val="0.14629631762850942"/>
                </c:manualLayout>
              </c:layout>
              <c:spPr>
                <a:noFill/>
                <a:ln>
                  <a:noFill/>
                </a:ln>
                <a:effectLst/>
              </c:spPr>
              <c:txPr>
                <a:bodyPr rot="0" spcFirstLastPara="1" vertOverflow="ellipsis" vert="horz" wrap="square" lIns="38100" tIns="19050" rIns="38100" bIns="19050" anchor="ctr" anchorCtr="0">
                  <a:noAutofit/>
                </a:bodyPr>
                <a:lstStyle/>
                <a:p>
                  <a:pPr algn="l">
                    <a:defRPr sz="2000" b="0" i="0" u="none" strike="noStrike" kern="1200" baseline="0">
                      <a:solidFill>
                        <a:schemeClr val="tx1"/>
                      </a:solidFill>
                      <a:latin typeface="+mn-lt"/>
                      <a:ea typeface="+mn-ea"/>
                      <a:cs typeface="+mn-cs"/>
                    </a:defRPr>
                  </a:pPr>
                  <a:endParaRPr lang="de-DE"/>
                </a:p>
              </c:txPr>
              <c:showLegendKey val="0"/>
              <c:showVal val="1"/>
              <c:showCatName val="1"/>
              <c:showSerName val="0"/>
              <c:showPercent val="1"/>
              <c:showBubbleSize val="0"/>
              <c:extLst>
                <c:ext xmlns:c15="http://schemas.microsoft.com/office/drawing/2012/chart" uri="{CE6537A1-D6FC-4f65-9D91-7224C49458BB}">
                  <c15:layout>
                    <c:manualLayout>
                      <c:w val="0.24258346197146527"/>
                      <c:h val="4.2277783942517341E-2"/>
                    </c:manualLayout>
                  </c15:layout>
                </c:ext>
              </c:extLst>
            </c:dLbl>
            <c:dLbl>
              <c:idx val="6"/>
              <c:layout>
                <c:manualLayout>
                  <c:x val="4.1111169242753806E-2"/>
                  <c:y val="0.22030719164584306"/>
                </c:manualLayout>
              </c:layout>
              <c:spPr>
                <a:noFill/>
                <a:ln>
                  <a:noFill/>
                </a:ln>
                <a:effectLst/>
              </c:spPr>
              <c:txPr>
                <a:bodyPr rot="0" spcFirstLastPara="1" vertOverflow="ellipsis" vert="horz" wrap="square" lIns="38100" tIns="19050" rIns="38100" bIns="19050" anchor="ctr" anchorCtr="0">
                  <a:noAutofit/>
                </a:bodyPr>
                <a:lstStyle/>
                <a:p>
                  <a:pPr algn="l">
                    <a:defRPr sz="2000" b="0" i="0" u="none" strike="noStrike" kern="1200" baseline="0">
                      <a:solidFill>
                        <a:schemeClr val="tx1"/>
                      </a:solidFill>
                      <a:latin typeface="+mn-lt"/>
                      <a:ea typeface="+mn-ea"/>
                      <a:cs typeface="+mn-cs"/>
                    </a:defRPr>
                  </a:pPr>
                  <a:endParaRPr lang="de-DE"/>
                </a:p>
              </c:txPr>
              <c:showLegendKey val="0"/>
              <c:showVal val="1"/>
              <c:showCatName val="1"/>
              <c:showSerName val="0"/>
              <c:showPercent val="1"/>
              <c:showBubbleSize val="0"/>
              <c:extLst>
                <c:ext xmlns:c15="http://schemas.microsoft.com/office/drawing/2012/chart" uri="{CE6537A1-D6FC-4f65-9D91-7224C49458BB}">
                  <c15:layout>
                    <c:manualLayout>
                      <c:w val="0.20489455989310928"/>
                      <c:h val="4.1944450560578966E-2"/>
                    </c:manualLayout>
                  </c15:layout>
                </c:ext>
              </c:extLst>
            </c:dLbl>
            <c:spPr>
              <a:noFill/>
              <a:ln>
                <a:noFill/>
              </a:ln>
              <a:effectLst/>
            </c:spPr>
            <c:txPr>
              <a:bodyPr rot="0" spcFirstLastPara="1" vertOverflow="ellipsis" vert="horz" wrap="square" lIns="38100" tIns="19050" rIns="38100" bIns="19050" anchor="ctr" anchorCtr="0">
                <a:spAutoFit/>
              </a:bodyPr>
              <a:lstStyle/>
              <a:p>
                <a:pPr algn="l">
                  <a:defRPr sz="2000" b="0" i="0" u="none" strike="noStrike" kern="1200" baseline="0">
                    <a:solidFill>
                      <a:schemeClr val="tx1"/>
                    </a:solidFill>
                    <a:latin typeface="+mn-lt"/>
                    <a:ea typeface="+mn-ea"/>
                    <a:cs typeface="+mn-cs"/>
                  </a:defRPr>
                </a:pPr>
                <a:endParaRPr lang="de-DE"/>
              </a:p>
            </c:txPr>
            <c:showLegendKey val="0"/>
            <c:showVal val="1"/>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ausweichstrategien!$O$3:$O$9</c:f>
              <c:strCache>
                <c:ptCount val="7"/>
                <c:pt idx="0">
                  <c:v>Auslassung</c:v>
                </c:pt>
                <c:pt idx="1">
                  <c:v>korrekt</c:v>
                </c:pt>
                <c:pt idx="2">
                  <c:v>Paraphrase</c:v>
                </c:pt>
                <c:pt idx="3">
                  <c:v>Alltagsspr. Terminus</c:v>
                </c:pt>
                <c:pt idx="4">
                  <c:v> Fachbegriff (Alternative)</c:v>
                </c:pt>
                <c:pt idx="5">
                  <c:v>Fachbegriff (falsch)</c:v>
                </c:pt>
                <c:pt idx="6">
                  <c:v>Neologismus</c:v>
                </c:pt>
              </c:strCache>
            </c:strRef>
          </c:cat>
          <c:val>
            <c:numRef>
              <c:f>ausweichstrategien!$P$3:$P$9</c:f>
              <c:numCache>
                <c:formatCode>General</c:formatCode>
                <c:ptCount val="7"/>
                <c:pt idx="0">
                  <c:v>26</c:v>
                </c:pt>
                <c:pt idx="1">
                  <c:v>7</c:v>
                </c:pt>
                <c:pt idx="2">
                  <c:v>7</c:v>
                </c:pt>
                <c:pt idx="3">
                  <c:v>4</c:v>
                </c:pt>
                <c:pt idx="4">
                  <c:v>1</c:v>
                </c:pt>
                <c:pt idx="5">
                  <c:v>1</c:v>
                </c:pt>
                <c:pt idx="6">
                  <c:v>1</c:v>
                </c:pt>
              </c:numCache>
            </c:numRef>
          </c:val>
        </c:ser>
        <c:dLbls>
          <c:showLegendKey val="0"/>
          <c:showVal val="1"/>
          <c:showCatName val="0"/>
          <c:showSerName val="0"/>
          <c:showPercent val="0"/>
          <c:showBubbleSize val="0"/>
          <c:showLeaderLines val="1"/>
        </c:dLbls>
        <c:firstSliceAng val="160"/>
        <c:holeSize val="50"/>
      </c:doughnutChart>
      <c:spPr>
        <a:noFill/>
        <a:ln>
          <a:noFill/>
        </a:ln>
        <a:effectLst>
          <a:softEdge rad="0"/>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png"/><Relationship Id="rId1" Type="http://schemas.openxmlformats.org/officeDocument/2006/relationships/image" Target="../media/image5.png"/><Relationship Id="rId6" Type="http://schemas.openxmlformats.org/officeDocument/2006/relationships/image" Target="../media/image10.png"/><Relationship Id="rId5" Type="http://schemas.openxmlformats.org/officeDocument/2006/relationships/image" Target="../media/image9.png"/><Relationship Id="rId4" Type="http://schemas.openxmlformats.org/officeDocument/2006/relationships/image" Target="../media/image8.png"/></Relationships>
</file>

<file path=xl/drawings/_rels/drawing4.xml.rels><?xml version="1.0" encoding="UTF-8" standalone="yes"?>
<Relationships xmlns="http://schemas.openxmlformats.org/package/2006/relationships"><Relationship Id="rId2" Type="http://schemas.openxmlformats.org/officeDocument/2006/relationships/image" Target="../media/image12.png"/><Relationship Id="rId1" Type="http://schemas.openxmlformats.org/officeDocument/2006/relationships/image" Target="../media/image11.png"/></Relationships>
</file>

<file path=xl/drawings/_rels/drawing5.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14</xdr:col>
      <xdr:colOff>0</xdr:colOff>
      <xdr:row>12</xdr:row>
      <xdr:rowOff>0</xdr:rowOff>
    </xdr:from>
    <xdr:to>
      <xdr:col>26</xdr:col>
      <xdr:colOff>665205</xdr:colOff>
      <xdr:row>48</xdr:row>
      <xdr:rowOff>107076</xdr:rowOff>
    </xdr:to>
    <xdr:pic>
      <xdr:nvPicPr>
        <xdr:cNvPr id="12" name="Grafik 11"/>
        <xdr:cNvPicPr>
          <a:picLocks noChangeAspect="1"/>
        </xdr:cNvPicPr>
      </xdr:nvPicPr>
      <xdr:blipFill>
        <a:blip xmlns:r="http://schemas.openxmlformats.org/officeDocument/2006/relationships" r:embed="rId1"/>
        <a:stretch>
          <a:fillRect/>
        </a:stretch>
      </xdr:blipFill>
      <xdr:spPr>
        <a:xfrm>
          <a:off x="10153650" y="2311400"/>
          <a:ext cx="12361905" cy="69904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746596</xdr:colOff>
      <xdr:row>23</xdr:row>
      <xdr:rowOff>28575</xdr:rowOff>
    </xdr:from>
    <xdr:to>
      <xdr:col>14</xdr:col>
      <xdr:colOff>266700</xdr:colOff>
      <xdr:row>36</xdr:row>
      <xdr:rowOff>83942</xdr:rowOff>
    </xdr:to>
    <xdr:pic>
      <xdr:nvPicPr>
        <xdr:cNvPr id="7" name="Grafik 6"/>
        <xdr:cNvPicPr>
          <a:picLocks noChangeAspect="1"/>
        </xdr:cNvPicPr>
      </xdr:nvPicPr>
      <xdr:blipFill>
        <a:blip xmlns:r="http://schemas.openxmlformats.org/officeDocument/2006/relationships" r:embed="rId1"/>
        <a:stretch>
          <a:fillRect/>
        </a:stretch>
      </xdr:blipFill>
      <xdr:spPr>
        <a:xfrm>
          <a:off x="6842596" y="3752850"/>
          <a:ext cx="2272829" cy="2160392"/>
        </a:xfrm>
        <a:prstGeom prst="rect">
          <a:avLst/>
        </a:prstGeom>
      </xdr:spPr>
    </xdr:pic>
    <xdr:clientData/>
  </xdr:twoCellAnchor>
  <xdr:twoCellAnchor editAs="oneCell">
    <xdr:from>
      <xdr:col>17</xdr:col>
      <xdr:colOff>1</xdr:colOff>
      <xdr:row>23</xdr:row>
      <xdr:rowOff>9525</xdr:rowOff>
    </xdr:from>
    <xdr:to>
      <xdr:col>19</xdr:col>
      <xdr:colOff>742951</xdr:colOff>
      <xdr:row>35</xdr:row>
      <xdr:rowOff>9525</xdr:rowOff>
    </xdr:to>
    <xdr:pic>
      <xdr:nvPicPr>
        <xdr:cNvPr id="8" name="Grafik 7"/>
        <xdr:cNvPicPr>
          <a:picLocks noChangeAspect="1"/>
        </xdr:cNvPicPr>
      </xdr:nvPicPr>
      <xdr:blipFill>
        <a:blip xmlns:r="http://schemas.openxmlformats.org/officeDocument/2006/relationships" r:embed="rId2"/>
        <a:stretch>
          <a:fillRect/>
        </a:stretch>
      </xdr:blipFill>
      <xdr:spPr>
        <a:xfrm>
          <a:off x="10810876" y="3733800"/>
          <a:ext cx="2266950" cy="1943100"/>
        </a:xfrm>
        <a:prstGeom prst="rect">
          <a:avLst/>
        </a:prstGeom>
      </xdr:spPr>
    </xdr:pic>
    <xdr:clientData/>
  </xdr:twoCellAnchor>
  <xdr:twoCellAnchor editAs="oneCell">
    <xdr:from>
      <xdr:col>25</xdr:col>
      <xdr:colOff>0</xdr:colOff>
      <xdr:row>23</xdr:row>
      <xdr:rowOff>0</xdr:rowOff>
    </xdr:from>
    <xdr:to>
      <xdr:col>27</xdr:col>
      <xdr:colOff>571158</xdr:colOff>
      <xdr:row>37</xdr:row>
      <xdr:rowOff>156717</xdr:rowOff>
    </xdr:to>
    <xdr:pic>
      <xdr:nvPicPr>
        <xdr:cNvPr id="9" name="Grafik 8"/>
        <xdr:cNvPicPr>
          <a:picLocks noChangeAspect="1"/>
        </xdr:cNvPicPr>
      </xdr:nvPicPr>
      <xdr:blipFill>
        <a:blip xmlns:r="http://schemas.openxmlformats.org/officeDocument/2006/relationships" r:embed="rId3"/>
        <a:stretch>
          <a:fillRect/>
        </a:stretch>
      </xdr:blipFill>
      <xdr:spPr>
        <a:xfrm>
          <a:off x="16906875" y="3724275"/>
          <a:ext cx="2095158" cy="242366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9167</xdr:colOff>
      <xdr:row>4</xdr:row>
      <xdr:rowOff>4973</xdr:rowOff>
    </xdr:from>
    <xdr:to>
      <xdr:col>2</xdr:col>
      <xdr:colOff>739069</xdr:colOff>
      <xdr:row>11</xdr:row>
      <xdr:rowOff>5293</xdr:rowOff>
    </xdr:to>
    <xdr:pic>
      <xdr:nvPicPr>
        <xdr:cNvPr id="8" name="Grafik 7"/>
        <xdr:cNvPicPr>
          <a:picLocks noChangeAspect="1"/>
        </xdr:cNvPicPr>
      </xdr:nvPicPr>
      <xdr:blipFill>
        <a:blip xmlns:r="http://schemas.openxmlformats.org/officeDocument/2006/relationships" r:embed="rId1"/>
        <a:stretch>
          <a:fillRect/>
        </a:stretch>
      </xdr:blipFill>
      <xdr:spPr>
        <a:xfrm>
          <a:off x="771167" y="766973"/>
          <a:ext cx="1491902" cy="1333820"/>
        </a:xfrm>
        <a:prstGeom prst="rect">
          <a:avLst/>
        </a:prstGeom>
      </xdr:spPr>
    </xdr:pic>
    <xdr:clientData/>
  </xdr:twoCellAnchor>
  <xdr:twoCellAnchor editAs="oneCell">
    <xdr:from>
      <xdr:col>1</xdr:col>
      <xdr:colOff>0</xdr:colOff>
      <xdr:row>13</xdr:row>
      <xdr:rowOff>57150</xdr:rowOff>
    </xdr:from>
    <xdr:to>
      <xdr:col>2</xdr:col>
      <xdr:colOff>710142</xdr:colOff>
      <xdr:row>25</xdr:row>
      <xdr:rowOff>142384</xdr:rowOff>
    </xdr:to>
    <xdr:pic>
      <xdr:nvPicPr>
        <xdr:cNvPr id="9" name="Grafik 8"/>
        <xdr:cNvPicPr>
          <a:picLocks noChangeAspect="1"/>
        </xdr:cNvPicPr>
      </xdr:nvPicPr>
      <xdr:blipFill>
        <a:blip xmlns:r="http://schemas.openxmlformats.org/officeDocument/2006/relationships" r:embed="rId2"/>
        <a:stretch>
          <a:fillRect/>
        </a:stretch>
      </xdr:blipFill>
      <xdr:spPr>
        <a:xfrm>
          <a:off x="762000" y="2533650"/>
          <a:ext cx="1472142" cy="2371234"/>
        </a:xfrm>
        <a:prstGeom prst="rect">
          <a:avLst/>
        </a:prstGeom>
      </xdr:spPr>
    </xdr:pic>
    <xdr:clientData/>
  </xdr:twoCellAnchor>
  <xdr:twoCellAnchor editAs="oneCell">
    <xdr:from>
      <xdr:col>4</xdr:col>
      <xdr:colOff>41978</xdr:colOff>
      <xdr:row>3</xdr:row>
      <xdr:rowOff>185242</xdr:rowOff>
    </xdr:from>
    <xdr:to>
      <xdr:col>6</xdr:col>
      <xdr:colOff>0</xdr:colOff>
      <xdr:row>11</xdr:row>
      <xdr:rowOff>0</xdr:rowOff>
    </xdr:to>
    <xdr:pic>
      <xdr:nvPicPr>
        <xdr:cNvPr id="10" name="Grafik 9"/>
        <xdr:cNvPicPr>
          <a:picLocks noChangeAspect="1"/>
        </xdr:cNvPicPr>
      </xdr:nvPicPr>
      <xdr:blipFill>
        <a:blip xmlns:r="http://schemas.openxmlformats.org/officeDocument/2006/relationships" r:embed="rId3"/>
        <a:stretch>
          <a:fillRect/>
        </a:stretch>
      </xdr:blipFill>
      <xdr:spPr>
        <a:xfrm>
          <a:off x="2575628" y="756742"/>
          <a:ext cx="1482022" cy="1338758"/>
        </a:xfrm>
        <a:prstGeom prst="rect">
          <a:avLst/>
        </a:prstGeom>
      </xdr:spPr>
    </xdr:pic>
    <xdr:clientData/>
  </xdr:twoCellAnchor>
  <xdr:twoCellAnchor editAs="oneCell">
    <xdr:from>
      <xdr:col>4</xdr:col>
      <xdr:colOff>51858</xdr:colOff>
      <xdr:row>13</xdr:row>
      <xdr:rowOff>38100</xdr:rowOff>
    </xdr:from>
    <xdr:to>
      <xdr:col>6</xdr:col>
      <xdr:colOff>0</xdr:colOff>
      <xdr:row>23</xdr:row>
      <xdr:rowOff>79490</xdr:rowOff>
    </xdr:to>
    <xdr:pic>
      <xdr:nvPicPr>
        <xdr:cNvPr id="11" name="Grafik 10"/>
        <xdr:cNvPicPr>
          <a:picLocks noChangeAspect="1"/>
        </xdr:cNvPicPr>
      </xdr:nvPicPr>
      <xdr:blipFill>
        <a:blip xmlns:r="http://schemas.openxmlformats.org/officeDocument/2006/relationships" r:embed="rId4"/>
        <a:stretch>
          <a:fillRect/>
        </a:stretch>
      </xdr:blipFill>
      <xdr:spPr>
        <a:xfrm>
          <a:off x="2585508" y="2514600"/>
          <a:ext cx="1472142" cy="1946390"/>
        </a:xfrm>
        <a:prstGeom prst="rect">
          <a:avLst/>
        </a:prstGeom>
      </xdr:spPr>
    </xdr:pic>
    <xdr:clientData/>
  </xdr:twoCellAnchor>
  <xdr:twoCellAnchor editAs="oneCell">
    <xdr:from>
      <xdr:col>7</xdr:col>
      <xdr:colOff>0</xdr:colOff>
      <xdr:row>4</xdr:row>
      <xdr:rowOff>0</xdr:rowOff>
    </xdr:from>
    <xdr:to>
      <xdr:col>8</xdr:col>
      <xdr:colOff>700262</xdr:colOff>
      <xdr:row>9</xdr:row>
      <xdr:rowOff>104676</xdr:rowOff>
    </xdr:to>
    <xdr:pic>
      <xdr:nvPicPr>
        <xdr:cNvPr id="12" name="Grafik 11"/>
        <xdr:cNvPicPr>
          <a:picLocks noChangeAspect="1"/>
        </xdr:cNvPicPr>
      </xdr:nvPicPr>
      <xdr:blipFill>
        <a:blip xmlns:r="http://schemas.openxmlformats.org/officeDocument/2006/relationships" r:embed="rId5"/>
        <a:stretch>
          <a:fillRect/>
        </a:stretch>
      </xdr:blipFill>
      <xdr:spPr>
        <a:xfrm>
          <a:off x="4305300" y="762000"/>
          <a:ext cx="1462262" cy="1057176"/>
        </a:xfrm>
        <a:prstGeom prst="rect">
          <a:avLst/>
        </a:prstGeom>
      </xdr:spPr>
    </xdr:pic>
    <xdr:clientData/>
  </xdr:twoCellAnchor>
  <xdr:twoCellAnchor editAs="oneCell">
    <xdr:from>
      <xdr:col>7</xdr:col>
      <xdr:colOff>0</xdr:colOff>
      <xdr:row>13</xdr:row>
      <xdr:rowOff>0</xdr:rowOff>
    </xdr:from>
    <xdr:to>
      <xdr:col>8</xdr:col>
      <xdr:colOff>705202</xdr:colOff>
      <xdr:row>25</xdr:row>
      <xdr:rowOff>65474</xdr:rowOff>
    </xdr:to>
    <xdr:pic>
      <xdr:nvPicPr>
        <xdr:cNvPr id="13" name="Grafik 12"/>
        <xdr:cNvPicPr>
          <a:picLocks noChangeAspect="1"/>
        </xdr:cNvPicPr>
      </xdr:nvPicPr>
      <xdr:blipFill>
        <a:blip xmlns:r="http://schemas.openxmlformats.org/officeDocument/2006/relationships" r:embed="rId6"/>
        <a:stretch>
          <a:fillRect/>
        </a:stretch>
      </xdr:blipFill>
      <xdr:spPr>
        <a:xfrm>
          <a:off x="4305300" y="2476500"/>
          <a:ext cx="1467202" cy="235147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349250</xdr:colOff>
      <xdr:row>14</xdr:row>
      <xdr:rowOff>264583</xdr:rowOff>
    </xdr:from>
    <xdr:to>
      <xdr:col>6</xdr:col>
      <xdr:colOff>778936</xdr:colOff>
      <xdr:row>21</xdr:row>
      <xdr:rowOff>54118</xdr:rowOff>
    </xdr:to>
    <xdr:pic>
      <xdr:nvPicPr>
        <xdr:cNvPr id="3" name="Grafik 2"/>
        <xdr:cNvPicPr>
          <a:picLocks noChangeAspect="1"/>
        </xdr:cNvPicPr>
      </xdr:nvPicPr>
      <xdr:blipFill>
        <a:blip xmlns:r="http://schemas.openxmlformats.org/officeDocument/2006/relationships" r:embed="rId1"/>
        <a:stretch>
          <a:fillRect/>
        </a:stretch>
      </xdr:blipFill>
      <xdr:spPr>
        <a:xfrm>
          <a:off x="740833" y="11588750"/>
          <a:ext cx="12436478" cy="7366142"/>
        </a:xfrm>
        <a:prstGeom prst="rect">
          <a:avLst/>
        </a:prstGeom>
      </xdr:spPr>
    </xdr:pic>
    <xdr:clientData/>
  </xdr:twoCellAnchor>
  <xdr:twoCellAnchor editAs="oneCell">
    <xdr:from>
      <xdr:col>1</xdr:col>
      <xdr:colOff>371475</xdr:colOff>
      <xdr:row>22</xdr:row>
      <xdr:rowOff>657225</xdr:rowOff>
    </xdr:from>
    <xdr:to>
      <xdr:col>6</xdr:col>
      <xdr:colOff>1817594</xdr:colOff>
      <xdr:row>29</xdr:row>
      <xdr:rowOff>18188</xdr:rowOff>
    </xdr:to>
    <xdr:pic>
      <xdr:nvPicPr>
        <xdr:cNvPr id="2" name="Grafik 1"/>
        <xdr:cNvPicPr>
          <a:picLocks noChangeAspect="1"/>
        </xdr:cNvPicPr>
      </xdr:nvPicPr>
      <xdr:blipFill>
        <a:blip xmlns:r="http://schemas.openxmlformats.org/officeDocument/2006/relationships" r:embed="rId2"/>
        <a:stretch>
          <a:fillRect/>
        </a:stretch>
      </xdr:blipFill>
      <xdr:spPr>
        <a:xfrm>
          <a:off x="762000" y="17773650"/>
          <a:ext cx="13447619" cy="689523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1</xdr:row>
      <xdr:rowOff>89648</xdr:rowOff>
    </xdr:from>
    <xdr:to>
      <xdr:col>16</xdr:col>
      <xdr:colOff>761996</xdr:colOff>
      <xdr:row>37</xdr:row>
      <xdr:rowOff>89647</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xdr:colOff>
      <xdr:row>39</xdr:row>
      <xdr:rowOff>1</xdr:rowOff>
    </xdr:from>
    <xdr:to>
      <xdr:col>17</xdr:col>
      <xdr:colOff>0</xdr:colOff>
      <xdr:row>75</xdr:row>
      <xdr:rowOff>0</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12"/>
  <sheetViews>
    <sheetView zoomScale="85" zoomScaleNormal="85" workbookViewId="0">
      <selection activeCell="H22" sqref="H22"/>
    </sheetView>
  </sheetViews>
  <sheetFormatPr baseColWidth="10" defaultColWidth="14.85546875" defaultRowHeight="15" x14ac:dyDescent="0.25"/>
  <cols>
    <col min="1" max="1" width="14.85546875" style="3"/>
    <col min="2" max="2" width="13.28515625" style="3" customWidth="1"/>
    <col min="3" max="3" width="7.140625" style="74" bestFit="1" customWidth="1"/>
    <col min="4" max="4" width="13.5703125" style="3" customWidth="1"/>
    <col min="5" max="5" width="7.140625" style="74" bestFit="1" customWidth="1"/>
    <col min="6" max="6" width="13.28515625" style="3" customWidth="1"/>
    <col min="7" max="7" width="7.140625" style="74" bestFit="1" customWidth="1"/>
    <col min="8" max="8" width="13" style="3" customWidth="1"/>
    <col min="9" max="9" width="7.140625" style="74" bestFit="1" customWidth="1"/>
    <col min="10" max="10" width="13.5703125" style="3" customWidth="1"/>
    <col min="11" max="11" width="7.140625" style="74" bestFit="1" customWidth="1"/>
    <col min="12" max="12" width="12.7109375" style="3" customWidth="1"/>
    <col min="13" max="13" width="7.140625" style="74" bestFit="1" customWidth="1"/>
    <col min="14" max="14" width="14.85546875" style="3"/>
    <col min="15" max="15" width="12" style="3" bestFit="1" customWidth="1"/>
    <col min="16" max="16384" width="14.85546875" style="3"/>
  </cols>
  <sheetData>
    <row r="1" spans="1:18" x14ac:dyDescent="0.25">
      <c r="A1" s="101"/>
      <c r="B1" s="101"/>
      <c r="C1" s="102"/>
      <c r="D1" s="101"/>
      <c r="E1" s="102"/>
      <c r="F1" s="101"/>
      <c r="G1" s="102"/>
      <c r="H1" s="101"/>
      <c r="I1" s="102"/>
      <c r="J1" s="101"/>
      <c r="K1" s="102"/>
      <c r="L1" s="101"/>
      <c r="M1" s="102"/>
      <c r="N1" s="101"/>
    </row>
    <row r="2" spans="1:18" x14ac:dyDescent="0.25">
      <c r="A2" s="101"/>
      <c r="B2" s="84" t="s">
        <v>696</v>
      </c>
      <c r="C2" s="85"/>
      <c r="D2" s="24" t="s">
        <v>697</v>
      </c>
      <c r="E2" s="86"/>
      <c r="F2" s="23" t="s">
        <v>698</v>
      </c>
      <c r="G2" s="87"/>
      <c r="H2" s="22" t="s">
        <v>699</v>
      </c>
      <c r="I2" s="88"/>
      <c r="J2" s="20" t="s">
        <v>700</v>
      </c>
      <c r="K2" s="89"/>
      <c r="L2" s="21" t="s">
        <v>701</v>
      </c>
      <c r="M2" s="90"/>
      <c r="N2" s="101"/>
    </row>
    <row r="3" spans="1:18" ht="15.75" thickBot="1" x14ac:dyDescent="0.3">
      <c r="A3" s="101"/>
      <c r="B3" s="77" t="s">
        <v>0</v>
      </c>
      <c r="C3" s="78" t="s">
        <v>702</v>
      </c>
      <c r="D3" s="79" t="s">
        <v>0</v>
      </c>
      <c r="E3" s="79" t="s">
        <v>702</v>
      </c>
      <c r="F3" s="80" t="s">
        <v>0</v>
      </c>
      <c r="G3" s="80" t="s">
        <v>702</v>
      </c>
      <c r="H3" s="81" t="s">
        <v>0</v>
      </c>
      <c r="I3" s="81" t="s">
        <v>702</v>
      </c>
      <c r="J3" s="82" t="s">
        <v>0</v>
      </c>
      <c r="K3" s="82" t="s">
        <v>702</v>
      </c>
      <c r="L3" s="83" t="s">
        <v>0</v>
      </c>
      <c r="M3" s="83" t="s">
        <v>702</v>
      </c>
      <c r="N3" s="101"/>
    </row>
    <row r="4" spans="1:18" ht="15.75" thickTop="1" x14ac:dyDescent="0.25">
      <c r="A4" s="101"/>
      <c r="B4" s="17" t="s">
        <v>3</v>
      </c>
      <c r="C4" s="27">
        <v>20</v>
      </c>
      <c r="D4" s="106" t="s">
        <v>405</v>
      </c>
      <c r="E4" s="28">
        <v>22</v>
      </c>
      <c r="F4" s="10" t="s">
        <v>4</v>
      </c>
      <c r="G4" s="29">
        <v>6</v>
      </c>
      <c r="H4" s="6" t="s">
        <v>405</v>
      </c>
      <c r="I4" s="105">
        <v>7</v>
      </c>
      <c r="J4" s="16" t="s">
        <v>405</v>
      </c>
      <c r="K4" s="40">
        <v>11</v>
      </c>
      <c r="L4" s="8" t="s">
        <v>405</v>
      </c>
      <c r="M4" s="103">
        <v>9</v>
      </c>
      <c r="N4" s="101"/>
    </row>
    <row r="5" spans="1:18" x14ac:dyDescent="0.25">
      <c r="A5" s="101"/>
      <c r="B5" s="17" t="s">
        <v>705</v>
      </c>
      <c r="C5" s="107">
        <v>17</v>
      </c>
      <c r="D5" s="18" t="s">
        <v>1</v>
      </c>
      <c r="E5" s="28">
        <v>21</v>
      </c>
      <c r="F5" s="10" t="s">
        <v>7</v>
      </c>
      <c r="G5" s="29">
        <v>5</v>
      </c>
      <c r="H5" s="6" t="s">
        <v>21</v>
      </c>
      <c r="I5" s="30">
        <v>7</v>
      </c>
      <c r="J5" s="16" t="s">
        <v>8</v>
      </c>
      <c r="K5" s="40">
        <v>8</v>
      </c>
      <c r="L5" s="8" t="s">
        <v>1</v>
      </c>
      <c r="M5" s="103">
        <v>9</v>
      </c>
      <c r="N5" s="101"/>
    </row>
    <row r="6" spans="1:18" x14ac:dyDescent="0.25">
      <c r="A6" s="101"/>
      <c r="B6" s="17" t="s">
        <v>4</v>
      </c>
      <c r="C6" s="27">
        <v>17</v>
      </c>
      <c r="D6" s="18" t="s">
        <v>2</v>
      </c>
      <c r="E6" s="28">
        <v>19</v>
      </c>
      <c r="F6" s="10" t="s">
        <v>8</v>
      </c>
      <c r="G6" s="29">
        <v>5</v>
      </c>
      <c r="H6" s="6" t="s">
        <v>1</v>
      </c>
      <c r="I6" s="30">
        <v>7</v>
      </c>
      <c r="J6" s="16" t="s">
        <v>3</v>
      </c>
      <c r="K6" s="40">
        <v>8</v>
      </c>
      <c r="L6" s="8" t="s">
        <v>2</v>
      </c>
      <c r="M6" s="103">
        <v>9</v>
      </c>
      <c r="N6" s="101"/>
    </row>
    <row r="7" spans="1:18" x14ac:dyDescent="0.25">
      <c r="A7" s="101"/>
      <c r="B7" s="17" t="s">
        <v>8</v>
      </c>
      <c r="C7" s="27">
        <v>16</v>
      </c>
      <c r="D7" s="18" t="s">
        <v>3</v>
      </c>
      <c r="E7" s="28">
        <v>19</v>
      </c>
      <c r="F7" s="10" t="s">
        <v>2</v>
      </c>
      <c r="G7" s="29">
        <v>5</v>
      </c>
      <c r="H7" s="6" t="s">
        <v>2</v>
      </c>
      <c r="I7" s="30">
        <v>7</v>
      </c>
      <c r="J7" s="16" t="s">
        <v>1</v>
      </c>
      <c r="K7" s="40">
        <v>7</v>
      </c>
      <c r="L7" s="8" t="s">
        <v>4</v>
      </c>
      <c r="M7" s="103">
        <v>8</v>
      </c>
      <c r="N7" s="101"/>
    </row>
    <row r="8" spans="1:18" x14ac:dyDescent="0.25">
      <c r="A8" s="101"/>
      <c r="B8" s="17" t="s">
        <v>1</v>
      </c>
      <c r="C8" s="27">
        <v>16</v>
      </c>
      <c r="D8" s="106" t="s">
        <v>4</v>
      </c>
      <c r="E8" s="28">
        <v>18</v>
      </c>
      <c r="F8" s="10" t="s">
        <v>3</v>
      </c>
      <c r="G8" s="29">
        <v>5</v>
      </c>
      <c r="H8" s="6" t="s">
        <v>8</v>
      </c>
      <c r="I8" s="30">
        <v>6</v>
      </c>
      <c r="J8" s="16" t="s">
        <v>9</v>
      </c>
      <c r="K8" s="104">
        <v>7</v>
      </c>
      <c r="L8" s="8" t="s">
        <v>8</v>
      </c>
      <c r="M8" s="103">
        <v>8</v>
      </c>
      <c r="N8" s="101"/>
      <c r="P8" s="3" t="s">
        <v>703</v>
      </c>
      <c r="Q8" s="3" t="s">
        <v>704</v>
      </c>
    </row>
    <row r="9" spans="1:18" x14ac:dyDescent="0.25">
      <c r="A9" s="101"/>
      <c r="B9" s="17" t="s">
        <v>9</v>
      </c>
      <c r="C9" s="27">
        <v>16</v>
      </c>
      <c r="D9" s="18" t="s">
        <v>5</v>
      </c>
      <c r="E9" s="28">
        <v>17</v>
      </c>
      <c r="F9" s="10" t="s">
        <v>22</v>
      </c>
      <c r="G9" s="29">
        <v>5</v>
      </c>
      <c r="H9" s="6" t="s">
        <v>13</v>
      </c>
      <c r="I9" s="30">
        <v>5</v>
      </c>
      <c r="J9" s="16" t="s">
        <v>5</v>
      </c>
      <c r="K9" s="40">
        <v>6</v>
      </c>
      <c r="L9" s="8" t="s">
        <v>11</v>
      </c>
      <c r="M9" s="103">
        <v>8</v>
      </c>
      <c r="N9" s="101"/>
      <c r="O9" s="3" t="s">
        <v>689</v>
      </c>
      <c r="P9" s="3">
        <v>12</v>
      </c>
      <c r="Q9" s="3">
        <v>22</v>
      </c>
      <c r="R9" s="3">
        <f>(Q9-P9)/P9</f>
        <v>0.83333333333333337</v>
      </c>
    </row>
    <row r="10" spans="1:18" x14ac:dyDescent="0.25">
      <c r="A10" s="101"/>
      <c r="B10" s="17" t="s">
        <v>2</v>
      </c>
      <c r="C10" s="27">
        <v>15</v>
      </c>
      <c r="D10" s="18" t="s">
        <v>6</v>
      </c>
      <c r="E10" s="28">
        <v>17</v>
      </c>
      <c r="F10" s="10" t="s">
        <v>9</v>
      </c>
      <c r="G10" s="29">
        <v>5</v>
      </c>
      <c r="H10" s="6" t="s">
        <v>4</v>
      </c>
      <c r="I10" s="30">
        <v>5</v>
      </c>
      <c r="J10" s="16" t="s">
        <v>4</v>
      </c>
      <c r="K10" s="40">
        <v>6</v>
      </c>
      <c r="L10" s="8" t="s">
        <v>19</v>
      </c>
      <c r="M10" s="103">
        <v>8</v>
      </c>
      <c r="N10" s="101"/>
      <c r="O10" s="3" t="s">
        <v>690</v>
      </c>
      <c r="P10" s="3">
        <v>12</v>
      </c>
      <c r="Q10" s="3">
        <v>18</v>
      </c>
      <c r="R10" s="3">
        <f t="shared" ref="R10:R11" si="0">(Q10-P10)/P10</f>
        <v>0.5</v>
      </c>
    </row>
    <row r="11" spans="1:18" x14ac:dyDescent="0.25">
      <c r="A11" s="101"/>
      <c r="B11" s="17" t="s">
        <v>19</v>
      </c>
      <c r="C11" s="107">
        <v>14</v>
      </c>
      <c r="D11" s="106" t="s">
        <v>7</v>
      </c>
      <c r="E11" s="28">
        <v>17</v>
      </c>
      <c r="F11" s="10" t="s">
        <v>91</v>
      </c>
      <c r="G11" s="29">
        <v>4</v>
      </c>
      <c r="H11" s="6" t="s">
        <v>39</v>
      </c>
      <c r="I11" s="30">
        <v>5</v>
      </c>
      <c r="J11" s="16" t="s">
        <v>2</v>
      </c>
      <c r="K11" s="40">
        <v>5</v>
      </c>
      <c r="L11" s="8" t="s">
        <v>10</v>
      </c>
      <c r="M11" s="103">
        <v>7</v>
      </c>
      <c r="N11" s="101"/>
      <c r="O11" s="3" t="s">
        <v>691</v>
      </c>
      <c r="P11" s="3">
        <v>9</v>
      </c>
      <c r="Q11" s="3">
        <v>22</v>
      </c>
      <c r="R11" s="3">
        <f t="shared" si="0"/>
        <v>1.4444444444444444</v>
      </c>
    </row>
    <row r="12" spans="1:18" x14ac:dyDescent="0.25">
      <c r="A12" s="101"/>
      <c r="B12" s="17" t="s">
        <v>25</v>
      </c>
      <c r="C12" s="27">
        <v>14</v>
      </c>
      <c r="D12" s="18" t="s">
        <v>8</v>
      </c>
      <c r="E12" s="28">
        <v>16</v>
      </c>
      <c r="F12" s="10" t="s">
        <v>5</v>
      </c>
      <c r="G12" s="29">
        <v>4</v>
      </c>
      <c r="H12" s="6" t="s">
        <v>29</v>
      </c>
      <c r="I12" s="30">
        <v>5</v>
      </c>
      <c r="J12" s="16" t="s">
        <v>19</v>
      </c>
      <c r="K12" s="104">
        <v>4</v>
      </c>
      <c r="L12" s="8" t="s">
        <v>5</v>
      </c>
      <c r="M12" s="103">
        <v>7</v>
      </c>
      <c r="N12" s="101"/>
    </row>
    <row r="13" spans="1:18" x14ac:dyDescent="0.25">
      <c r="A13" s="101"/>
      <c r="B13" s="147" t="s">
        <v>18</v>
      </c>
      <c r="C13" s="148">
        <v>13</v>
      </c>
      <c r="D13" s="149" t="s">
        <v>9</v>
      </c>
      <c r="E13" s="150">
        <v>16</v>
      </c>
      <c r="F13" s="151" t="s">
        <v>13</v>
      </c>
      <c r="G13" s="152">
        <v>4</v>
      </c>
      <c r="H13" s="153" t="s">
        <v>9</v>
      </c>
      <c r="I13" s="154">
        <v>5</v>
      </c>
      <c r="J13" s="93" t="s">
        <v>7</v>
      </c>
      <c r="K13" s="145">
        <v>4</v>
      </c>
      <c r="L13" s="155" t="s">
        <v>18</v>
      </c>
      <c r="M13" s="156">
        <v>7</v>
      </c>
      <c r="N13" s="101"/>
    </row>
    <row r="14" spans="1:18" x14ac:dyDescent="0.25">
      <c r="A14" s="101"/>
      <c r="B14" s="147" t="s">
        <v>10</v>
      </c>
      <c r="C14" s="148">
        <v>12</v>
      </c>
      <c r="D14" s="149" t="s">
        <v>10</v>
      </c>
      <c r="E14" s="150">
        <v>15</v>
      </c>
      <c r="F14" s="151" t="s">
        <v>54</v>
      </c>
      <c r="G14" s="152">
        <v>4</v>
      </c>
      <c r="H14" s="153" t="s">
        <v>90</v>
      </c>
      <c r="I14" s="154">
        <v>4</v>
      </c>
      <c r="J14" s="93" t="s">
        <v>29</v>
      </c>
      <c r="K14" s="145">
        <v>4</v>
      </c>
      <c r="L14" s="155" t="s">
        <v>3</v>
      </c>
      <c r="M14" s="156">
        <v>7</v>
      </c>
      <c r="N14" s="101"/>
    </row>
    <row r="15" spans="1:18" x14ac:dyDescent="0.25">
      <c r="A15" s="101"/>
      <c r="B15" s="147" t="s">
        <v>80</v>
      </c>
      <c r="C15" s="148">
        <v>11</v>
      </c>
      <c r="D15" s="149" t="s">
        <v>11</v>
      </c>
      <c r="E15" s="150">
        <v>15</v>
      </c>
      <c r="F15" s="151" t="s">
        <v>405</v>
      </c>
      <c r="G15" s="157">
        <v>3</v>
      </c>
      <c r="H15" s="153" t="s">
        <v>10</v>
      </c>
      <c r="I15" s="154">
        <v>4</v>
      </c>
      <c r="J15" s="93" t="s">
        <v>41</v>
      </c>
      <c r="K15" s="145">
        <v>4</v>
      </c>
      <c r="L15" s="155" t="s">
        <v>116</v>
      </c>
      <c r="M15" s="156">
        <v>7</v>
      </c>
      <c r="N15" s="101"/>
    </row>
    <row r="16" spans="1:18" x14ac:dyDescent="0.25">
      <c r="A16" s="101"/>
      <c r="B16" s="93" t="s">
        <v>7</v>
      </c>
      <c r="C16" s="145">
        <v>10</v>
      </c>
      <c r="D16" s="158" t="s">
        <v>12</v>
      </c>
      <c r="E16" s="150">
        <v>14</v>
      </c>
      <c r="F16" s="93"/>
      <c r="G16" s="159"/>
      <c r="H16" s="153" t="s">
        <v>5</v>
      </c>
      <c r="I16" s="154">
        <v>4</v>
      </c>
      <c r="J16" s="93" t="s">
        <v>25</v>
      </c>
      <c r="K16" s="145">
        <v>4</v>
      </c>
      <c r="L16" s="155" t="s">
        <v>20</v>
      </c>
      <c r="M16" s="156">
        <v>6</v>
      </c>
      <c r="N16" s="101"/>
    </row>
    <row r="17" spans="1:21" x14ac:dyDescent="0.25">
      <c r="A17" s="101"/>
      <c r="B17" s="93" t="s">
        <v>26</v>
      </c>
      <c r="C17" s="145">
        <v>9</v>
      </c>
      <c r="D17" s="158" t="s">
        <v>13</v>
      </c>
      <c r="E17" s="150">
        <v>13</v>
      </c>
      <c r="F17" s="93" t="s">
        <v>10</v>
      </c>
      <c r="G17" s="145">
        <v>3</v>
      </c>
      <c r="H17" s="153" t="s">
        <v>12</v>
      </c>
      <c r="I17" s="154">
        <v>4</v>
      </c>
      <c r="J17" s="93" t="s">
        <v>91</v>
      </c>
      <c r="K17" s="145">
        <v>3</v>
      </c>
      <c r="L17" s="155" t="s">
        <v>12</v>
      </c>
      <c r="M17" s="156">
        <v>6</v>
      </c>
      <c r="N17" s="101"/>
    </row>
    <row r="18" spans="1:21" x14ac:dyDescent="0.25">
      <c r="A18" s="101"/>
      <c r="B18" s="93" t="s">
        <v>5</v>
      </c>
      <c r="C18" s="145">
        <v>9</v>
      </c>
      <c r="D18" s="149" t="s">
        <v>15</v>
      </c>
      <c r="E18" s="150">
        <v>13</v>
      </c>
      <c r="F18" s="93" t="s">
        <v>24</v>
      </c>
      <c r="G18" s="145">
        <v>3</v>
      </c>
      <c r="H18" s="153" t="s">
        <v>7</v>
      </c>
      <c r="I18" s="154">
        <v>4</v>
      </c>
      <c r="J18" s="93" t="s">
        <v>20</v>
      </c>
      <c r="K18" s="145">
        <v>3</v>
      </c>
      <c r="L18" s="155" t="s">
        <v>13</v>
      </c>
      <c r="M18" s="156">
        <v>6</v>
      </c>
      <c r="N18" s="101"/>
    </row>
    <row r="19" spans="1:21" x14ac:dyDescent="0.25">
      <c r="A19" s="101"/>
      <c r="B19" s="93" t="s">
        <v>17</v>
      </c>
      <c r="C19" s="145">
        <v>9</v>
      </c>
      <c r="D19" s="149" t="s">
        <v>16</v>
      </c>
      <c r="E19" s="150">
        <v>13</v>
      </c>
      <c r="F19" s="93" t="s">
        <v>1</v>
      </c>
      <c r="G19" s="145">
        <v>3</v>
      </c>
      <c r="H19" s="153" t="s">
        <v>3</v>
      </c>
      <c r="I19" s="154">
        <v>4</v>
      </c>
      <c r="J19" s="93" t="s">
        <v>13</v>
      </c>
      <c r="K19" s="145">
        <v>3</v>
      </c>
      <c r="L19" s="155" t="s">
        <v>7</v>
      </c>
      <c r="M19" s="156">
        <v>6</v>
      </c>
      <c r="N19" s="101"/>
    </row>
    <row r="20" spans="1:21" x14ac:dyDescent="0.25">
      <c r="A20" s="101"/>
      <c r="B20" s="93" t="s">
        <v>28</v>
      </c>
      <c r="C20" s="145">
        <v>9</v>
      </c>
      <c r="D20" s="158" t="s">
        <v>17</v>
      </c>
      <c r="E20" s="150">
        <v>12</v>
      </c>
      <c r="F20" s="93" t="s">
        <v>28</v>
      </c>
      <c r="G20" s="145">
        <v>3</v>
      </c>
      <c r="H20" s="153" t="s">
        <v>19</v>
      </c>
      <c r="I20" s="160">
        <v>4</v>
      </c>
      <c r="J20" s="93" t="s">
        <v>99</v>
      </c>
      <c r="K20" s="145">
        <v>3</v>
      </c>
      <c r="L20" s="155" t="s">
        <v>15</v>
      </c>
      <c r="M20" s="156">
        <v>6</v>
      </c>
      <c r="N20" s="101"/>
    </row>
    <row r="21" spans="1:21" x14ac:dyDescent="0.25">
      <c r="A21" s="101"/>
      <c r="B21" s="93" t="s">
        <v>22</v>
      </c>
      <c r="C21" s="145">
        <v>9</v>
      </c>
      <c r="D21" s="149" t="s">
        <v>18</v>
      </c>
      <c r="E21" s="150">
        <v>12</v>
      </c>
      <c r="F21" s="93" t="s">
        <v>316</v>
      </c>
      <c r="G21" s="145">
        <v>3</v>
      </c>
      <c r="H21" s="153" t="s">
        <v>16</v>
      </c>
      <c r="I21" s="160">
        <v>4</v>
      </c>
      <c r="J21" s="93" t="s">
        <v>18</v>
      </c>
      <c r="K21" s="145">
        <v>3</v>
      </c>
      <c r="L21" s="155" t="s">
        <v>163</v>
      </c>
      <c r="M21" s="156">
        <v>5</v>
      </c>
      <c r="N21" s="101"/>
    </row>
    <row r="22" spans="1:21" x14ac:dyDescent="0.25">
      <c r="A22" s="101"/>
      <c r="B22" s="93" t="s">
        <v>6</v>
      </c>
      <c r="C22" s="145">
        <v>8</v>
      </c>
      <c r="D22" s="149" t="s">
        <v>19</v>
      </c>
      <c r="E22" s="150">
        <v>12</v>
      </c>
      <c r="F22" s="93" t="s">
        <v>60</v>
      </c>
      <c r="G22" s="145">
        <v>2</v>
      </c>
      <c r="H22" s="93" t="s">
        <v>91</v>
      </c>
      <c r="I22" s="145">
        <v>3</v>
      </c>
      <c r="J22" s="93" t="s">
        <v>37</v>
      </c>
      <c r="K22" s="145">
        <v>3</v>
      </c>
      <c r="L22" s="155" t="s">
        <v>27</v>
      </c>
      <c r="M22" s="156">
        <v>5</v>
      </c>
      <c r="N22" s="101"/>
    </row>
    <row r="23" spans="1:21" x14ac:dyDescent="0.25">
      <c r="A23" s="101"/>
      <c r="B23" s="93" t="s">
        <v>12</v>
      </c>
      <c r="C23" s="145">
        <v>8</v>
      </c>
      <c r="D23" s="149" t="s">
        <v>20</v>
      </c>
      <c r="E23" s="150">
        <v>11</v>
      </c>
      <c r="F23" s="93" t="s">
        <v>142</v>
      </c>
      <c r="G23" s="145">
        <v>2</v>
      </c>
      <c r="H23" s="93" t="s">
        <v>52</v>
      </c>
      <c r="I23" s="145">
        <v>3</v>
      </c>
      <c r="J23" s="93" t="s">
        <v>45</v>
      </c>
      <c r="K23" s="145">
        <v>3</v>
      </c>
      <c r="L23" s="155" t="s">
        <v>37</v>
      </c>
      <c r="M23" s="156">
        <v>5</v>
      </c>
      <c r="N23" s="101"/>
    </row>
    <row r="24" spans="1:21" x14ac:dyDescent="0.25">
      <c r="A24" s="101"/>
      <c r="B24" s="93" t="s">
        <v>91</v>
      </c>
      <c r="C24" s="145">
        <v>7</v>
      </c>
      <c r="D24" s="149" t="s">
        <v>21</v>
      </c>
      <c r="E24" s="150">
        <v>11</v>
      </c>
      <c r="F24" s="93" t="s">
        <v>461</v>
      </c>
      <c r="G24" s="145">
        <v>2</v>
      </c>
      <c r="H24" s="93" t="s">
        <v>20</v>
      </c>
      <c r="I24" s="145">
        <v>3</v>
      </c>
      <c r="J24" s="93" t="s">
        <v>28</v>
      </c>
      <c r="K24" s="145">
        <v>3</v>
      </c>
      <c r="L24" s="155" t="s">
        <v>48</v>
      </c>
      <c r="M24" s="156">
        <v>5</v>
      </c>
      <c r="N24" s="101"/>
    </row>
    <row r="25" spans="1:21" x14ac:dyDescent="0.25">
      <c r="A25" s="101"/>
      <c r="B25" s="93" t="s">
        <v>24</v>
      </c>
      <c r="C25" s="145">
        <v>7</v>
      </c>
      <c r="D25" s="149" t="s">
        <v>22</v>
      </c>
      <c r="E25" s="150">
        <v>11</v>
      </c>
      <c r="F25" s="93" t="s">
        <v>157</v>
      </c>
      <c r="G25" s="145">
        <v>2</v>
      </c>
      <c r="H25" s="93" t="s">
        <v>24</v>
      </c>
      <c r="I25" s="145">
        <v>3</v>
      </c>
      <c r="J25" s="93" t="s">
        <v>248</v>
      </c>
      <c r="K25" s="145">
        <v>3</v>
      </c>
      <c r="L25" s="155" t="s">
        <v>25</v>
      </c>
      <c r="M25" s="156">
        <v>5</v>
      </c>
      <c r="N25" s="101"/>
    </row>
    <row r="26" spans="1:21" x14ac:dyDescent="0.25">
      <c r="A26" s="101"/>
      <c r="B26" s="93" t="s">
        <v>119</v>
      </c>
      <c r="C26" s="145">
        <v>7</v>
      </c>
      <c r="D26" s="92"/>
      <c r="E26" s="146"/>
      <c r="F26" s="93" t="s">
        <v>12</v>
      </c>
      <c r="G26" s="145">
        <v>2</v>
      </c>
      <c r="H26" s="93" t="s">
        <v>94</v>
      </c>
      <c r="I26" s="145">
        <v>3</v>
      </c>
      <c r="J26" s="93" t="s">
        <v>119</v>
      </c>
      <c r="K26" s="145">
        <v>3</v>
      </c>
      <c r="L26" s="93" t="s">
        <v>51</v>
      </c>
      <c r="M26" s="145">
        <v>4</v>
      </c>
      <c r="N26" s="101"/>
    </row>
    <row r="27" spans="1:21" x14ac:dyDescent="0.25">
      <c r="A27" s="101"/>
      <c r="B27" s="93" t="s">
        <v>64</v>
      </c>
      <c r="C27" s="145">
        <v>6</v>
      </c>
      <c r="D27" s="93" t="s">
        <v>23</v>
      </c>
      <c r="E27" s="145">
        <v>10</v>
      </c>
      <c r="F27" s="93" t="s">
        <v>55</v>
      </c>
      <c r="G27" s="145">
        <v>2</v>
      </c>
      <c r="H27" s="93" t="s">
        <v>6</v>
      </c>
      <c r="I27" s="145">
        <v>3</v>
      </c>
      <c r="J27" s="93" t="s">
        <v>80</v>
      </c>
      <c r="K27" s="145">
        <v>3</v>
      </c>
      <c r="L27" s="93" t="s">
        <v>299</v>
      </c>
      <c r="M27" s="145">
        <v>4</v>
      </c>
      <c r="N27" s="101"/>
    </row>
    <row r="28" spans="1:21" x14ac:dyDescent="0.25">
      <c r="A28" s="101"/>
      <c r="B28" s="93" t="s">
        <v>37</v>
      </c>
      <c r="C28" s="145">
        <v>6</v>
      </c>
      <c r="D28" s="93" t="s">
        <v>24</v>
      </c>
      <c r="E28" s="145">
        <v>10</v>
      </c>
      <c r="F28" s="93" t="s">
        <v>359</v>
      </c>
      <c r="G28" s="145">
        <v>2</v>
      </c>
      <c r="H28" s="93" t="s">
        <v>27</v>
      </c>
      <c r="I28" s="145">
        <v>3</v>
      </c>
      <c r="J28" s="93" t="s">
        <v>48</v>
      </c>
      <c r="K28" s="145">
        <v>3</v>
      </c>
      <c r="L28" s="93" t="s">
        <v>38</v>
      </c>
      <c r="M28" s="145">
        <v>4</v>
      </c>
      <c r="N28" s="101"/>
    </row>
    <row r="29" spans="1:21" x14ac:dyDescent="0.25">
      <c r="A29" s="101"/>
      <c r="B29" s="93" t="s">
        <v>127</v>
      </c>
      <c r="C29" s="145">
        <v>6</v>
      </c>
      <c r="D29" s="93" t="s">
        <v>25</v>
      </c>
      <c r="E29" s="145">
        <v>10</v>
      </c>
      <c r="F29" s="93" t="s">
        <v>18</v>
      </c>
      <c r="G29" s="145">
        <v>2</v>
      </c>
      <c r="H29" s="93" t="s">
        <v>457</v>
      </c>
      <c r="I29" s="145">
        <v>3</v>
      </c>
      <c r="J29" s="93" t="s">
        <v>404</v>
      </c>
      <c r="K29" s="145">
        <v>3</v>
      </c>
      <c r="L29" s="93" t="s">
        <v>24</v>
      </c>
      <c r="M29" s="145">
        <v>4</v>
      </c>
      <c r="N29" s="101"/>
    </row>
    <row r="30" spans="1:21" x14ac:dyDescent="0.25">
      <c r="A30" s="101"/>
      <c r="B30" s="93" t="s">
        <v>20</v>
      </c>
      <c r="C30" s="145">
        <v>5</v>
      </c>
      <c r="D30" s="93" t="s">
        <v>26</v>
      </c>
      <c r="E30" s="145">
        <v>9</v>
      </c>
      <c r="F30" s="93" t="s">
        <v>37</v>
      </c>
      <c r="G30" s="145">
        <v>2</v>
      </c>
      <c r="H30" s="93" t="s">
        <v>224</v>
      </c>
      <c r="I30" s="145">
        <v>3</v>
      </c>
      <c r="J30" s="93" t="s">
        <v>30</v>
      </c>
      <c r="K30" s="145">
        <v>3</v>
      </c>
      <c r="L30" s="93" t="s">
        <v>35</v>
      </c>
      <c r="M30" s="145">
        <v>4</v>
      </c>
      <c r="N30" s="101"/>
    </row>
    <row r="31" spans="1:21" x14ac:dyDescent="0.25">
      <c r="A31" s="101"/>
      <c r="B31" s="93" t="s">
        <v>305</v>
      </c>
      <c r="C31" s="145">
        <v>5</v>
      </c>
      <c r="D31" s="93" t="s">
        <v>27</v>
      </c>
      <c r="E31" s="145">
        <v>9</v>
      </c>
      <c r="F31" s="93" t="s">
        <v>365</v>
      </c>
      <c r="G31" s="145">
        <v>2</v>
      </c>
      <c r="H31" s="93" t="s">
        <v>28</v>
      </c>
      <c r="I31" s="145">
        <v>3</v>
      </c>
      <c r="J31" s="93" t="s">
        <v>293</v>
      </c>
      <c r="K31" s="145">
        <v>3</v>
      </c>
      <c r="L31" s="93" t="s">
        <v>21</v>
      </c>
      <c r="M31" s="145">
        <v>4</v>
      </c>
      <c r="N31" s="92"/>
    </row>
    <row r="32" spans="1:21" ht="15.75" thickBot="1" x14ac:dyDescent="0.3">
      <c r="A32" s="101"/>
      <c r="B32" s="93" t="s">
        <v>53</v>
      </c>
      <c r="C32" s="145">
        <v>5</v>
      </c>
      <c r="D32" s="93" t="s">
        <v>28</v>
      </c>
      <c r="E32" s="145">
        <v>9</v>
      </c>
      <c r="F32" s="93" t="s">
        <v>235</v>
      </c>
      <c r="G32" s="145">
        <v>2</v>
      </c>
      <c r="H32" s="93" t="s">
        <v>11</v>
      </c>
      <c r="I32" s="145">
        <v>3</v>
      </c>
      <c r="J32" s="93" t="s">
        <v>405</v>
      </c>
      <c r="K32" s="145">
        <v>3</v>
      </c>
      <c r="L32" s="93" t="s">
        <v>28</v>
      </c>
      <c r="M32" s="145">
        <v>4</v>
      </c>
      <c r="N32" s="92"/>
      <c r="Q32" s="95"/>
      <c r="R32" s="96"/>
      <c r="S32" s="96"/>
      <c r="T32" s="96"/>
      <c r="U32" s="96"/>
    </row>
    <row r="33" spans="1:22" ht="15.75" thickTop="1" x14ac:dyDescent="0.25">
      <c r="A33" s="58"/>
      <c r="B33" s="93" t="s">
        <v>13</v>
      </c>
      <c r="C33" s="145">
        <v>5</v>
      </c>
      <c r="D33" s="93" t="s">
        <v>29</v>
      </c>
      <c r="E33" s="145">
        <v>9</v>
      </c>
      <c r="F33" s="93" t="s">
        <v>112</v>
      </c>
      <c r="G33" s="145">
        <v>2</v>
      </c>
      <c r="H33" s="93" t="s">
        <v>15</v>
      </c>
      <c r="I33" s="145">
        <v>3</v>
      </c>
      <c r="J33" s="93" t="s">
        <v>300</v>
      </c>
      <c r="K33" s="145">
        <v>2</v>
      </c>
      <c r="L33" s="93" t="s">
        <v>246</v>
      </c>
      <c r="M33" s="145">
        <v>4</v>
      </c>
      <c r="N33" s="94"/>
      <c r="Q33" s="12"/>
      <c r="R33" s="12"/>
      <c r="S33" s="12"/>
      <c r="T33" s="12"/>
      <c r="U33" s="12"/>
      <c r="V33" s="91"/>
    </row>
    <row r="34" spans="1:22" x14ac:dyDescent="0.25">
      <c r="A34" s="58"/>
      <c r="B34" s="4" t="s">
        <v>54</v>
      </c>
      <c r="C34" s="43">
        <v>5</v>
      </c>
      <c r="D34" s="93" t="s">
        <v>30</v>
      </c>
      <c r="E34" s="145">
        <v>9</v>
      </c>
      <c r="F34" s="93" t="s">
        <v>40</v>
      </c>
      <c r="G34" s="145">
        <v>2</v>
      </c>
      <c r="H34" s="93" t="s">
        <v>25</v>
      </c>
      <c r="I34" s="145">
        <v>3</v>
      </c>
      <c r="J34" s="93" t="s">
        <v>150</v>
      </c>
      <c r="K34" s="145">
        <v>2</v>
      </c>
      <c r="L34" s="93" t="s">
        <v>22</v>
      </c>
      <c r="M34" s="145">
        <v>4</v>
      </c>
      <c r="N34" s="94"/>
      <c r="Q34" s="12"/>
      <c r="R34" s="12"/>
      <c r="S34" s="12"/>
      <c r="T34" s="12"/>
      <c r="U34" s="12"/>
      <c r="V34" s="91"/>
    </row>
    <row r="35" spans="1:22" x14ac:dyDescent="0.25">
      <c r="A35" s="58"/>
      <c r="B35" s="4" t="s">
        <v>27</v>
      </c>
      <c r="C35" s="43">
        <v>5</v>
      </c>
      <c r="D35" s="4" t="s">
        <v>31</v>
      </c>
      <c r="E35" s="43">
        <v>8</v>
      </c>
      <c r="F35" s="4" t="s">
        <v>116</v>
      </c>
      <c r="G35" s="43">
        <v>2</v>
      </c>
      <c r="H35" s="4" t="s">
        <v>130</v>
      </c>
      <c r="I35" s="43">
        <v>3</v>
      </c>
      <c r="J35" s="4" t="s">
        <v>154</v>
      </c>
      <c r="K35" s="43">
        <v>2</v>
      </c>
      <c r="L35" s="4" t="s">
        <v>16</v>
      </c>
      <c r="M35" s="43">
        <v>4</v>
      </c>
      <c r="N35" s="94"/>
      <c r="Q35" s="12"/>
      <c r="R35" s="12"/>
      <c r="S35" s="12"/>
      <c r="T35" s="12"/>
      <c r="U35" s="12"/>
      <c r="V35" s="91"/>
    </row>
    <row r="36" spans="1:22" x14ac:dyDescent="0.25">
      <c r="A36" s="58"/>
      <c r="B36" s="4" t="s">
        <v>35</v>
      </c>
      <c r="C36" s="43">
        <v>5</v>
      </c>
      <c r="D36" s="4" t="s">
        <v>32</v>
      </c>
      <c r="E36" s="43">
        <v>8</v>
      </c>
      <c r="F36" s="4" t="s">
        <v>253</v>
      </c>
      <c r="G36" s="43">
        <v>2</v>
      </c>
      <c r="H36" s="4" t="s">
        <v>30</v>
      </c>
      <c r="I36" s="43">
        <v>3</v>
      </c>
      <c r="J36" s="4" t="s">
        <v>157</v>
      </c>
      <c r="K36" s="43">
        <v>2</v>
      </c>
      <c r="L36" s="4" t="s">
        <v>9</v>
      </c>
      <c r="M36" s="43">
        <v>4</v>
      </c>
      <c r="N36" s="94"/>
      <c r="Q36" s="12"/>
      <c r="R36" s="12"/>
      <c r="S36" s="12"/>
      <c r="T36" s="12"/>
      <c r="U36" s="12"/>
      <c r="V36" s="91"/>
    </row>
    <row r="37" spans="1:22" x14ac:dyDescent="0.25">
      <c r="A37" s="58"/>
      <c r="B37" s="4" t="s">
        <v>302</v>
      </c>
      <c r="C37" s="43">
        <v>5</v>
      </c>
      <c r="D37" s="4" t="s">
        <v>33</v>
      </c>
      <c r="E37" s="43">
        <v>8</v>
      </c>
      <c r="F37" s="4" t="s">
        <v>41</v>
      </c>
      <c r="G37" s="43">
        <v>2</v>
      </c>
      <c r="H37" s="4" t="s">
        <v>59</v>
      </c>
      <c r="I37" s="43">
        <v>3</v>
      </c>
      <c r="J37" s="4" t="s">
        <v>304</v>
      </c>
      <c r="K37" s="43">
        <v>2</v>
      </c>
      <c r="L37" s="4" t="s">
        <v>49</v>
      </c>
      <c r="M37" s="43">
        <v>4</v>
      </c>
      <c r="N37" s="94"/>
      <c r="Q37" s="93"/>
      <c r="R37" s="93"/>
      <c r="S37" s="93"/>
      <c r="T37" s="93"/>
      <c r="U37" s="93"/>
      <c r="V37" s="91"/>
    </row>
    <row r="38" spans="1:22" x14ac:dyDescent="0.25">
      <c r="A38" s="58"/>
      <c r="B38" s="4" t="s">
        <v>235</v>
      </c>
      <c r="C38" s="43">
        <v>5</v>
      </c>
      <c r="D38" s="4" t="s">
        <v>34</v>
      </c>
      <c r="E38" s="43">
        <v>7</v>
      </c>
      <c r="F38" s="4" t="s">
        <v>278</v>
      </c>
      <c r="G38" s="43">
        <v>2</v>
      </c>
      <c r="H38" s="4" t="s">
        <v>23</v>
      </c>
      <c r="I38" s="43">
        <v>2</v>
      </c>
      <c r="J38" s="4" t="s">
        <v>159</v>
      </c>
      <c r="K38" s="43">
        <v>2</v>
      </c>
      <c r="L38" s="4" t="s">
        <v>130</v>
      </c>
      <c r="M38" s="43">
        <v>4</v>
      </c>
      <c r="Q38" s="93"/>
      <c r="R38" s="93"/>
      <c r="S38" s="93"/>
      <c r="T38" s="93"/>
      <c r="U38" s="93"/>
      <c r="V38" s="91"/>
    </row>
    <row r="39" spans="1:22" x14ac:dyDescent="0.25">
      <c r="A39" s="58"/>
      <c r="B39" s="4" t="s">
        <v>237</v>
      </c>
      <c r="C39" s="43">
        <v>5</v>
      </c>
      <c r="D39" s="4" t="s">
        <v>35</v>
      </c>
      <c r="E39" s="43">
        <v>7</v>
      </c>
      <c r="F39" s="4" t="s">
        <v>283</v>
      </c>
      <c r="G39" s="43">
        <v>2</v>
      </c>
      <c r="H39" s="4" t="s">
        <v>44</v>
      </c>
      <c r="I39" s="43">
        <v>2</v>
      </c>
      <c r="J39" s="4" t="s">
        <v>10</v>
      </c>
      <c r="K39" s="43">
        <v>2</v>
      </c>
      <c r="L39" s="4" t="s">
        <v>300</v>
      </c>
      <c r="M39" s="43">
        <v>3</v>
      </c>
      <c r="Q39" s="93"/>
      <c r="R39" s="93"/>
      <c r="S39" s="93"/>
      <c r="T39" s="93"/>
      <c r="U39" s="93"/>
      <c r="V39" s="91"/>
    </row>
    <row r="40" spans="1:22" x14ac:dyDescent="0.25">
      <c r="A40" s="58"/>
      <c r="B40" s="4" t="s">
        <v>33</v>
      </c>
      <c r="C40" s="43">
        <v>5</v>
      </c>
      <c r="D40" s="4" t="s">
        <v>36</v>
      </c>
      <c r="E40" s="43">
        <v>7</v>
      </c>
      <c r="F40" s="4" t="s">
        <v>30</v>
      </c>
      <c r="G40" s="43">
        <v>2</v>
      </c>
      <c r="H40" s="4" t="s">
        <v>150</v>
      </c>
      <c r="I40" s="43">
        <v>2</v>
      </c>
      <c r="J40" s="4" t="s">
        <v>166</v>
      </c>
      <c r="K40" s="43">
        <v>2</v>
      </c>
      <c r="L40" s="4" t="s">
        <v>89</v>
      </c>
      <c r="M40" s="43">
        <v>3</v>
      </c>
      <c r="Q40" s="93"/>
      <c r="R40" s="93"/>
      <c r="S40" s="93"/>
      <c r="T40" s="93"/>
      <c r="U40" s="93"/>
      <c r="V40" s="91"/>
    </row>
    <row r="41" spans="1:22" x14ac:dyDescent="0.25">
      <c r="A41" s="58"/>
      <c r="B41" s="4" t="s">
        <v>48</v>
      </c>
      <c r="C41" s="43">
        <v>5</v>
      </c>
      <c r="D41" s="4" t="s">
        <v>37</v>
      </c>
      <c r="E41" s="43">
        <v>7</v>
      </c>
      <c r="F41" s="4" t="s">
        <v>50</v>
      </c>
      <c r="G41" s="43">
        <v>1</v>
      </c>
      <c r="H41" s="4" t="s">
        <v>326</v>
      </c>
      <c r="I41" s="43">
        <v>2</v>
      </c>
      <c r="J41" s="4" t="s">
        <v>6</v>
      </c>
      <c r="K41" s="43">
        <v>2</v>
      </c>
      <c r="L41" s="4" t="s">
        <v>90</v>
      </c>
      <c r="M41" s="43">
        <v>3</v>
      </c>
      <c r="Q41" s="93"/>
      <c r="R41" s="93"/>
      <c r="S41" s="93"/>
      <c r="T41" s="93"/>
      <c r="U41" s="93"/>
      <c r="V41" s="91"/>
    </row>
    <row r="42" spans="1:22" x14ac:dyDescent="0.25">
      <c r="A42" s="58"/>
      <c r="B42" s="4" t="s">
        <v>278</v>
      </c>
      <c r="C42" s="43">
        <v>5</v>
      </c>
      <c r="D42" s="4" t="s">
        <v>38</v>
      </c>
      <c r="E42" s="43">
        <v>6</v>
      </c>
      <c r="F42" s="4" t="s">
        <v>51</v>
      </c>
      <c r="G42" s="43">
        <v>1</v>
      </c>
      <c r="H42" s="4" t="s">
        <v>163</v>
      </c>
      <c r="I42" s="43">
        <v>2</v>
      </c>
      <c r="J42" s="4" t="s">
        <v>12</v>
      </c>
      <c r="K42" s="43">
        <v>2</v>
      </c>
      <c r="L42" s="4" t="s">
        <v>159</v>
      </c>
      <c r="M42" s="43">
        <v>3</v>
      </c>
      <c r="Q42" s="93"/>
      <c r="R42" s="93"/>
      <c r="S42" s="93"/>
      <c r="T42" s="93"/>
      <c r="U42" s="93"/>
      <c r="V42" s="91"/>
    </row>
    <row r="43" spans="1:22" x14ac:dyDescent="0.25">
      <c r="A43" s="58"/>
      <c r="B43" s="4" t="s">
        <v>287</v>
      </c>
      <c r="C43" s="43">
        <v>5</v>
      </c>
      <c r="D43" s="4" t="s">
        <v>39</v>
      </c>
      <c r="E43" s="43">
        <v>6</v>
      </c>
      <c r="F43" s="4" t="s">
        <v>495</v>
      </c>
      <c r="G43" s="43">
        <v>1</v>
      </c>
      <c r="H43" s="4" t="s">
        <v>38</v>
      </c>
      <c r="I43" s="43">
        <v>2</v>
      </c>
      <c r="J43" s="4" t="s">
        <v>27</v>
      </c>
      <c r="K43" s="43">
        <v>2</v>
      </c>
      <c r="L43" s="4" t="s">
        <v>26</v>
      </c>
      <c r="M43" s="43">
        <v>3</v>
      </c>
      <c r="Q43" s="93"/>
      <c r="R43" s="93"/>
      <c r="S43" s="93"/>
      <c r="T43" s="93"/>
      <c r="U43" s="91"/>
      <c r="V43" s="91"/>
    </row>
    <row r="44" spans="1:22" x14ac:dyDescent="0.25">
      <c r="A44" s="58"/>
      <c r="B44" s="4" t="s">
        <v>30</v>
      </c>
      <c r="C44" s="43">
        <v>5</v>
      </c>
      <c r="D44" s="4" t="s">
        <v>40</v>
      </c>
      <c r="E44" s="43">
        <v>6</v>
      </c>
      <c r="F44" s="4" t="s">
        <v>141</v>
      </c>
      <c r="G44" s="43">
        <v>1</v>
      </c>
      <c r="H44" s="4" t="s">
        <v>17</v>
      </c>
      <c r="I44" s="43">
        <v>2</v>
      </c>
      <c r="J44" s="4" t="s">
        <v>204</v>
      </c>
      <c r="K44" s="43">
        <v>2</v>
      </c>
      <c r="L44" s="4" t="s">
        <v>175</v>
      </c>
      <c r="M44" s="43">
        <v>3</v>
      </c>
      <c r="Q44" s="93"/>
      <c r="R44" s="93"/>
      <c r="S44" s="91"/>
      <c r="T44" s="93"/>
      <c r="U44" s="91"/>
      <c r="V44" s="91"/>
    </row>
    <row r="45" spans="1:22" x14ac:dyDescent="0.25">
      <c r="A45" s="58"/>
      <c r="B45" s="4" t="s">
        <v>142</v>
      </c>
      <c r="C45" s="43">
        <v>4</v>
      </c>
      <c r="D45" s="4" t="s">
        <v>41</v>
      </c>
      <c r="E45" s="43">
        <v>6</v>
      </c>
      <c r="F45" s="4" t="s">
        <v>89</v>
      </c>
      <c r="G45" s="43">
        <v>1</v>
      </c>
      <c r="H45" s="4" t="s">
        <v>62</v>
      </c>
      <c r="I45" s="43">
        <v>2</v>
      </c>
      <c r="J45" s="4" t="s">
        <v>406</v>
      </c>
      <c r="K45" s="43">
        <v>2</v>
      </c>
      <c r="L45" s="4" t="s">
        <v>6</v>
      </c>
      <c r="M45" s="43">
        <v>3</v>
      </c>
      <c r="Q45" s="93"/>
      <c r="R45" s="93"/>
      <c r="S45" s="91"/>
      <c r="T45" s="93"/>
      <c r="U45" s="91"/>
      <c r="V45" s="91"/>
    </row>
    <row r="46" spans="1:22" x14ac:dyDescent="0.25">
      <c r="A46" s="58"/>
      <c r="B46" s="4" t="s">
        <v>23</v>
      </c>
      <c r="C46" s="43">
        <v>4</v>
      </c>
      <c r="D46" s="4" t="s">
        <v>42</v>
      </c>
      <c r="E46" s="43">
        <v>6</v>
      </c>
      <c r="F46" s="4" t="s">
        <v>496</v>
      </c>
      <c r="G46" s="43">
        <v>1</v>
      </c>
      <c r="H46" s="4" t="s">
        <v>55</v>
      </c>
      <c r="I46" s="43">
        <v>2</v>
      </c>
      <c r="J46" s="4" t="s">
        <v>358</v>
      </c>
      <c r="K46" s="43">
        <v>2</v>
      </c>
      <c r="L46" s="4" t="s">
        <v>301</v>
      </c>
      <c r="M46" s="43">
        <v>3</v>
      </c>
      <c r="Q46" s="93"/>
      <c r="R46" s="93"/>
      <c r="S46" s="91"/>
      <c r="T46" s="93"/>
      <c r="U46" s="91"/>
      <c r="V46" s="91"/>
    </row>
    <row r="47" spans="1:22" x14ac:dyDescent="0.25">
      <c r="A47" s="58"/>
      <c r="B47" s="4" t="s">
        <v>461</v>
      </c>
      <c r="C47" s="43">
        <v>4</v>
      </c>
      <c r="D47" s="4" t="s">
        <v>43</v>
      </c>
      <c r="E47" s="43">
        <v>5</v>
      </c>
      <c r="F47" s="4" t="s">
        <v>497</v>
      </c>
      <c r="G47" s="43">
        <v>1</v>
      </c>
      <c r="H47" s="4" t="s">
        <v>65</v>
      </c>
      <c r="I47" s="43">
        <v>2</v>
      </c>
      <c r="J47" s="4" t="s">
        <v>227</v>
      </c>
      <c r="K47" s="43">
        <v>2</v>
      </c>
      <c r="L47" s="4" t="s">
        <v>99</v>
      </c>
      <c r="M47" s="43">
        <v>3</v>
      </c>
      <c r="Q47" s="93"/>
      <c r="R47" s="93"/>
      <c r="S47" s="91"/>
      <c r="T47" s="93"/>
      <c r="U47" s="91"/>
      <c r="V47" s="91"/>
    </row>
    <row r="48" spans="1:22" x14ac:dyDescent="0.25">
      <c r="A48" s="58"/>
      <c r="B48" s="4" t="s">
        <v>157</v>
      </c>
      <c r="C48" s="43">
        <v>4</v>
      </c>
      <c r="D48" s="4" t="s">
        <v>44</v>
      </c>
      <c r="E48" s="43">
        <v>5</v>
      </c>
      <c r="F48" s="4" t="s">
        <v>150</v>
      </c>
      <c r="G48" s="43">
        <v>1</v>
      </c>
      <c r="H48" s="4" t="s">
        <v>35</v>
      </c>
      <c r="I48" s="43">
        <v>2</v>
      </c>
      <c r="J48" s="4" t="s">
        <v>232</v>
      </c>
      <c r="K48" s="43">
        <v>2</v>
      </c>
      <c r="L48" s="4" t="s">
        <v>64</v>
      </c>
      <c r="M48" s="43">
        <v>3</v>
      </c>
      <c r="Q48" s="93"/>
      <c r="R48" s="93"/>
      <c r="S48" s="91"/>
      <c r="T48" s="93"/>
      <c r="U48" s="91"/>
      <c r="V48" s="91"/>
    </row>
    <row r="49" spans="1:22" x14ac:dyDescent="0.25">
      <c r="A49" s="58"/>
      <c r="B49" s="4" t="s">
        <v>158</v>
      </c>
      <c r="C49" s="43">
        <v>4</v>
      </c>
      <c r="D49" s="4" t="s">
        <v>45</v>
      </c>
      <c r="E49" s="43">
        <v>5</v>
      </c>
      <c r="F49" s="4" t="s">
        <v>498</v>
      </c>
      <c r="G49" s="43">
        <v>1</v>
      </c>
      <c r="H49" s="4" t="s">
        <v>211</v>
      </c>
      <c r="I49" s="43">
        <v>2</v>
      </c>
      <c r="J49" s="4" t="s">
        <v>233</v>
      </c>
      <c r="K49" s="43">
        <v>2</v>
      </c>
      <c r="L49" s="4" t="s">
        <v>34</v>
      </c>
      <c r="M49" s="43">
        <v>3</v>
      </c>
      <c r="Q49" s="93"/>
      <c r="R49" s="91"/>
      <c r="S49" s="91"/>
      <c r="T49" s="93"/>
      <c r="U49" s="91"/>
      <c r="V49" s="91"/>
    </row>
    <row r="50" spans="1:22" x14ac:dyDescent="0.25">
      <c r="A50" s="58"/>
      <c r="B50" s="4" t="s">
        <v>52</v>
      </c>
      <c r="C50" s="43">
        <v>4</v>
      </c>
      <c r="D50" s="4" t="s">
        <v>46</v>
      </c>
      <c r="E50" s="43">
        <v>5</v>
      </c>
      <c r="F50" s="4" t="s">
        <v>158</v>
      </c>
      <c r="G50" s="43">
        <v>1</v>
      </c>
      <c r="H50" s="4" t="s">
        <v>220</v>
      </c>
      <c r="I50" s="43">
        <v>2</v>
      </c>
      <c r="J50" s="4" t="s">
        <v>112</v>
      </c>
      <c r="K50" s="43">
        <v>2</v>
      </c>
      <c r="L50" s="4" t="s">
        <v>211</v>
      </c>
      <c r="M50" s="43">
        <v>3</v>
      </c>
      <c r="Q50" s="93"/>
      <c r="R50" s="91"/>
      <c r="S50" s="91"/>
      <c r="T50" s="93"/>
      <c r="U50" s="91"/>
      <c r="V50" s="91"/>
    </row>
    <row r="51" spans="1:22" x14ac:dyDescent="0.25">
      <c r="A51" s="58"/>
      <c r="B51" s="4" t="s">
        <v>502</v>
      </c>
      <c r="C51" s="43">
        <v>4</v>
      </c>
      <c r="D51" s="4" t="s">
        <v>47</v>
      </c>
      <c r="E51" s="43">
        <v>5</v>
      </c>
      <c r="F51" s="4" t="s">
        <v>499</v>
      </c>
      <c r="G51" s="43">
        <v>1</v>
      </c>
      <c r="H51" s="4" t="s">
        <v>36</v>
      </c>
      <c r="I51" s="43">
        <v>2</v>
      </c>
      <c r="J51" s="4" t="s">
        <v>11</v>
      </c>
      <c r="K51" s="43">
        <v>2</v>
      </c>
      <c r="L51" s="4" t="s">
        <v>302</v>
      </c>
      <c r="M51" s="43">
        <v>3</v>
      </c>
      <c r="Q51" s="93"/>
      <c r="R51" s="91"/>
      <c r="S51" s="91"/>
      <c r="T51" s="93"/>
      <c r="U51" s="91"/>
      <c r="V51" s="91"/>
    </row>
    <row r="52" spans="1:22" x14ac:dyDescent="0.25">
      <c r="A52" s="58"/>
      <c r="B52" s="4" t="s">
        <v>99</v>
      </c>
      <c r="C52" s="43">
        <v>4</v>
      </c>
      <c r="D52" s="4" t="s">
        <v>48</v>
      </c>
      <c r="E52" s="43">
        <v>5</v>
      </c>
      <c r="F52" s="4" t="s">
        <v>159</v>
      </c>
      <c r="G52" s="43">
        <v>1</v>
      </c>
      <c r="H52" s="4" t="s">
        <v>37</v>
      </c>
      <c r="I52" s="43">
        <v>2</v>
      </c>
      <c r="J52" s="4" t="s">
        <v>15</v>
      </c>
      <c r="K52" s="43">
        <v>2</v>
      </c>
      <c r="L52" s="4" t="s">
        <v>113</v>
      </c>
      <c r="M52" s="43">
        <v>3</v>
      </c>
      <c r="Q52" s="93"/>
      <c r="R52" s="91"/>
      <c r="S52" s="91"/>
      <c r="T52" s="93"/>
      <c r="U52" s="91"/>
      <c r="V52" s="91"/>
    </row>
    <row r="53" spans="1:22" x14ac:dyDescent="0.25">
      <c r="A53" s="58"/>
      <c r="B53" s="4" t="s">
        <v>65</v>
      </c>
      <c r="C53" s="43">
        <v>4</v>
      </c>
      <c r="D53" s="4" t="s">
        <v>49</v>
      </c>
      <c r="E53" s="43">
        <v>5</v>
      </c>
      <c r="F53" s="4" t="s">
        <v>163</v>
      </c>
      <c r="G53" s="43">
        <v>1</v>
      </c>
      <c r="H53" s="4" t="s">
        <v>239</v>
      </c>
      <c r="I53" s="43">
        <v>2</v>
      </c>
      <c r="J53" s="4" t="s">
        <v>407</v>
      </c>
      <c r="K53" s="43">
        <v>2</v>
      </c>
      <c r="L53" s="4" t="s">
        <v>76</v>
      </c>
      <c r="M53" s="43">
        <v>3</v>
      </c>
      <c r="Q53" s="12"/>
      <c r="R53" s="91"/>
      <c r="S53" s="91"/>
      <c r="T53" s="93"/>
      <c r="U53" s="91"/>
      <c r="V53" s="91"/>
    </row>
    <row r="54" spans="1:22" x14ac:dyDescent="0.25">
      <c r="A54" s="58"/>
      <c r="B54" s="4" t="s">
        <v>66</v>
      </c>
      <c r="C54" s="43">
        <v>4</v>
      </c>
      <c r="D54" s="4" t="s">
        <v>50</v>
      </c>
      <c r="E54" s="43">
        <v>4</v>
      </c>
      <c r="F54" s="4" t="s">
        <v>26</v>
      </c>
      <c r="G54" s="43">
        <v>1</v>
      </c>
      <c r="H54" s="4" t="s">
        <v>112</v>
      </c>
      <c r="I54" s="43">
        <v>2</v>
      </c>
      <c r="J54" s="4" t="s">
        <v>408</v>
      </c>
      <c r="K54" s="43">
        <v>2</v>
      </c>
      <c r="L54" s="4" t="s">
        <v>80</v>
      </c>
      <c r="M54" s="43">
        <v>3</v>
      </c>
      <c r="Q54" s="12"/>
      <c r="R54" s="91"/>
      <c r="S54" s="91"/>
      <c r="T54" s="93"/>
      <c r="U54" s="91"/>
      <c r="V54" s="91"/>
    </row>
    <row r="55" spans="1:22" x14ac:dyDescent="0.25">
      <c r="A55" s="58"/>
      <c r="B55" s="4" t="s">
        <v>67</v>
      </c>
      <c r="C55" s="43">
        <v>4</v>
      </c>
      <c r="D55" s="4" t="s">
        <v>51</v>
      </c>
      <c r="E55" s="43">
        <v>4</v>
      </c>
      <c r="F55" s="4" t="s">
        <v>38</v>
      </c>
      <c r="G55" s="43">
        <v>1</v>
      </c>
      <c r="H55" s="4" t="s">
        <v>22</v>
      </c>
      <c r="I55" s="43">
        <v>2</v>
      </c>
      <c r="J55" s="4" t="s">
        <v>278</v>
      </c>
      <c r="K55" s="43">
        <v>2</v>
      </c>
      <c r="L55" s="4" t="s">
        <v>42</v>
      </c>
      <c r="M55" s="43">
        <v>3</v>
      </c>
      <c r="Q55" s="12"/>
      <c r="R55" s="91"/>
      <c r="S55" s="91"/>
      <c r="T55" s="91"/>
      <c r="U55" s="91"/>
      <c r="V55" s="91"/>
    </row>
    <row r="56" spans="1:22" x14ac:dyDescent="0.25">
      <c r="A56" s="58"/>
      <c r="B56" s="4" t="s">
        <v>56</v>
      </c>
      <c r="C56" s="43">
        <v>4</v>
      </c>
      <c r="D56" s="4" t="s">
        <v>52</v>
      </c>
      <c r="E56" s="43">
        <v>4</v>
      </c>
      <c r="F56" s="4" t="s">
        <v>52</v>
      </c>
      <c r="G56" s="43">
        <v>1</v>
      </c>
      <c r="H56" s="4" t="s">
        <v>76</v>
      </c>
      <c r="I56" s="43">
        <v>2</v>
      </c>
      <c r="J56" s="4" t="s">
        <v>409</v>
      </c>
      <c r="K56" s="43">
        <v>2</v>
      </c>
      <c r="L56" s="4" t="s">
        <v>59</v>
      </c>
      <c r="M56" s="43">
        <v>3</v>
      </c>
      <c r="Q56" s="12"/>
      <c r="R56" s="91"/>
      <c r="S56" s="91"/>
      <c r="T56" s="91"/>
      <c r="U56" s="91"/>
      <c r="V56" s="91"/>
    </row>
    <row r="57" spans="1:22" x14ac:dyDescent="0.25">
      <c r="A57" s="58"/>
      <c r="B57" s="4" t="s">
        <v>45</v>
      </c>
      <c r="C57" s="43">
        <v>4</v>
      </c>
      <c r="D57" s="4" t="s">
        <v>53</v>
      </c>
      <c r="E57" s="43">
        <v>4</v>
      </c>
      <c r="F57" s="4" t="s">
        <v>500</v>
      </c>
      <c r="G57" s="43">
        <v>1</v>
      </c>
      <c r="H57" s="4" t="s">
        <v>77</v>
      </c>
      <c r="I57" s="43">
        <v>2</v>
      </c>
      <c r="J57" s="4" t="s">
        <v>130</v>
      </c>
      <c r="K57" s="43">
        <v>2</v>
      </c>
      <c r="L57" s="4" t="s">
        <v>303</v>
      </c>
      <c r="M57" s="43">
        <v>3</v>
      </c>
      <c r="Q57" s="93"/>
      <c r="R57" s="91"/>
      <c r="S57" s="91"/>
      <c r="T57" s="91"/>
      <c r="U57" s="91"/>
      <c r="V57" s="91"/>
    </row>
    <row r="58" spans="1:22" x14ac:dyDescent="0.25">
      <c r="A58" s="58"/>
      <c r="B58" s="4" t="s">
        <v>46</v>
      </c>
      <c r="C58" s="43">
        <v>4</v>
      </c>
      <c r="D58" s="4" t="s">
        <v>54</v>
      </c>
      <c r="E58" s="43">
        <v>4</v>
      </c>
      <c r="F58" s="4" t="s">
        <v>305</v>
      </c>
      <c r="G58" s="43">
        <v>1</v>
      </c>
      <c r="H58" s="4" t="s">
        <v>269</v>
      </c>
      <c r="I58" s="43">
        <v>2</v>
      </c>
      <c r="J58" s="4" t="s">
        <v>59</v>
      </c>
      <c r="K58" s="43">
        <v>2</v>
      </c>
      <c r="L58" s="4" t="s">
        <v>23</v>
      </c>
      <c r="M58" s="43">
        <v>2</v>
      </c>
      <c r="Q58" s="93"/>
      <c r="R58" s="91"/>
      <c r="S58" s="91"/>
      <c r="T58" s="91"/>
      <c r="U58" s="91"/>
      <c r="V58" s="91"/>
    </row>
    <row r="59" spans="1:22" x14ac:dyDescent="0.25">
      <c r="A59" s="58"/>
      <c r="B59" s="4" t="s">
        <v>116</v>
      </c>
      <c r="C59" s="43">
        <v>4</v>
      </c>
      <c r="D59" s="4" t="s">
        <v>55</v>
      </c>
      <c r="E59" s="43">
        <v>4</v>
      </c>
      <c r="F59" s="4" t="s">
        <v>501</v>
      </c>
      <c r="G59" s="43">
        <v>1</v>
      </c>
      <c r="H59" s="4" t="s">
        <v>78</v>
      </c>
      <c r="I59" s="43">
        <v>2</v>
      </c>
      <c r="J59" s="4" t="s">
        <v>136</v>
      </c>
      <c r="K59" s="43">
        <v>2</v>
      </c>
      <c r="L59" s="4" t="s">
        <v>44</v>
      </c>
      <c r="M59" s="43">
        <v>2</v>
      </c>
      <c r="Q59" s="93"/>
      <c r="R59" s="91"/>
      <c r="S59" s="91"/>
      <c r="T59" s="91"/>
      <c r="U59" s="91"/>
      <c r="V59" s="91"/>
    </row>
    <row r="60" spans="1:22" x14ac:dyDescent="0.25">
      <c r="A60" s="58"/>
      <c r="B60" s="4" t="s">
        <v>293</v>
      </c>
      <c r="C60" s="43">
        <v>4</v>
      </c>
      <c r="D60" s="4" t="s">
        <v>56</v>
      </c>
      <c r="E60" s="43">
        <v>4</v>
      </c>
      <c r="F60" s="4" t="s">
        <v>462</v>
      </c>
      <c r="G60" s="43">
        <v>1</v>
      </c>
      <c r="H60" s="4" t="s">
        <v>48</v>
      </c>
      <c r="I60" s="43">
        <v>2</v>
      </c>
      <c r="J60" s="4" t="s">
        <v>410</v>
      </c>
      <c r="K60" s="43">
        <v>1</v>
      </c>
      <c r="L60" s="4" t="s">
        <v>157</v>
      </c>
      <c r="M60" s="43">
        <v>2</v>
      </c>
      <c r="Q60" s="91"/>
      <c r="R60" s="91"/>
      <c r="S60" s="91"/>
      <c r="T60" s="91"/>
      <c r="U60" s="91"/>
      <c r="V60" s="91"/>
    </row>
    <row r="61" spans="1:22" x14ac:dyDescent="0.25">
      <c r="A61" s="58"/>
      <c r="B61" s="4" t="s">
        <v>89</v>
      </c>
      <c r="C61" s="43">
        <v>3</v>
      </c>
      <c r="D61" s="4" t="s">
        <v>57</v>
      </c>
      <c r="E61" s="43">
        <v>4</v>
      </c>
      <c r="F61" s="4" t="s">
        <v>502</v>
      </c>
      <c r="G61" s="43">
        <v>1</v>
      </c>
      <c r="H61" s="4" t="s">
        <v>49</v>
      </c>
      <c r="I61" s="43">
        <v>2</v>
      </c>
      <c r="J61" s="4" t="s">
        <v>50</v>
      </c>
      <c r="K61" s="43">
        <v>1</v>
      </c>
      <c r="L61" s="4" t="s">
        <v>304</v>
      </c>
      <c r="M61" s="43">
        <v>2</v>
      </c>
    </row>
    <row r="62" spans="1:22" x14ac:dyDescent="0.25">
      <c r="A62" s="58"/>
      <c r="B62" s="4" t="s">
        <v>146</v>
      </c>
      <c r="C62" s="43">
        <v>3</v>
      </c>
      <c r="D62" s="4" t="s">
        <v>58</v>
      </c>
      <c r="E62" s="43">
        <v>4</v>
      </c>
      <c r="F62" s="4" t="s">
        <v>503</v>
      </c>
      <c r="G62" s="43">
        <v>1</v>
      </c>
      <c r="H62" s="4" t="s">
        <v>82</v>
      </c>
      <c r="I62" s="43">
        <v>2</v>
      </c>
      <c r="J62" s="4" t="s">
        <v>142</v>
      </c>
      <c r="K62" s="43">
        <v>1</v>
      </c>
      <c r="L62" s="4" t="s">
        <v>52</v>
      </c>
      <c r="M62" s="43">
        <v>2</v>
      </c>
    </row>
    <row r="63" spans="1:22" x14ac:dyDescent="0.25">
      <c r="A63" s="58"/>
      <c r="B63" s="4" t="s">
        <v>31</v>
      </c>
      <c r="C63" s="43">
        <v>3</v>
      </c>
      <c r="D63" s="4" t="s">
        <v>59</v>
      </c>
      <c r="E63" s="43">
        <v>4</v>
      </c>
      <c r="F63" s="4" t="s">
        <v>504</v>
      </c>
      <c r="G63" s="43">
        <v>1</v>
      </c>
      <c r="H63" s="4" t="s">
        <v>127</v>
      </c>
      <c r="I63" s="43">
        <v>2</v>
      </c>
      <c r="J63" s="4" t="s">
        <v>23</v>
      </c>
      <c r="K63" s="43">
        <v>1</v>
      </c>
      <c r="L63" s="4" t="s">
        <v>305</v>
      </c>
      <c r="M63" s="43">
        <v>2</v>
      </c>
    </row>
    <row r="64" spans="1:22" x14ac:dyDescent="0.25">
      <c r="A64" s="58"/>
      <c r="B64" s="4" t="s">
        <v>34</v>
      </c>
      <c r="C64" s="43">
        <v>3</v>
      </c>
      <c r="D64" s="4" t="s">
        <v>60</v>
      </c>
      <c r="E64" s="43">
        <v>3</v>
      </c>
      <c r="F64" s="4" t="s">
        <v>6</v>
      </c>
      <c r="G64" s="43">
        <v>1</v>
      </c>
      <c r="H64" s="4" t="s">
        <v>83</v>
      </c>
      <c r="I64" s="43">
        <v>2</v>
      </c>
      <c r="J64" s="4" t="s">
        <v>43</v>
      </c>
      <c r="K64" s="43">
        <v>1</v>
      </c>
      <c r="L64" s="4" t="s">
        <v>306</v>
      </c>
      <c r="M64" s="43">
        <v>2</v>
      </c>
    </row>
    <row r="65" spans="1:13" x14ac:dyDescent="0.25">
      <c r="A65" s="58"/>
      <c r="B65" s="4" t="s">
        <v>310</v>
      </c>
      <c r="C65" s="43">
        <v>3</v>
      </c>
      <c r="D65" s="4" t="s">
        <v>61</v>
      </c>
      <c r="E65" s="43">
        <v>3</v>
      </c>
      <c r="F65" s="4" t="s">
        <v>17</v>
      </c>
      <c r="G65" s="43">
        <v>1</v>
      </c>
      <c r="H65" s="4" t="s">
        <v>128</v>
      </c>
      <c r="I65" s="43">
        <v>2</v>
      </c>
      <c r="J65" s="4" t="s">
        <v>411</v>
      </c>
      <c r="K65" s="43">
        <v>1</v>
      </c>
      <c r="L65" s="4" t="s">
        <v>94</v>
      </c>
      <c r="M65" s="43">
        <v>2</v>
      </c>
    </row>
    <row r="66" spans="1:13" x14ac:dyDescent="0.25">
      <c r="A66" s="58"/>
      <c r="B66" s="4" t="s">
        <v>216</v>
      </c>
      <c r="C66" s="43">
        <v>3</v>
      </c>
      <c r="D66" s="4" t="s">
        <v>62</v>
      </c>
      <c r="E66" s="43">
        <v>3</v>
      </c>
      <c r="F66" s="4" t="s">
        <v>505</v>
      </c>
      <c r="G66" s="43">
        <v>1</v>
      </c>
      <c r="H66" s="4" t="s">
        <v>296</v>
      </c>
      <c r="I66" s="43">
        <v>2</v>
      </c>
      <c r="J66" s="4" t="s">
        <v>44</v>
      </c>
      <c r="K66" s="43">
        <v>1</v>
      </c>
      <c r="L66" s="4" t="s">
        <v>54</v>
      </c>
      <c r="M66" s="43">
        <v>2</v>
      </c>
    </row>
    <row r="67" spans="1:13" x14ac:dyDescent="0.25">
      <c r="A67" s="58"/>
      <c r="B67" s="4" t="s">
        <v>227</v>
      </c>
      <c r="C67" s="43">
        <v>3</v>
      </c>
      <c r="D67" s="4" t="s">
        <v>63</v>
      </c>
      <c r="E67" s="43">
        <v>3</v>
      </c>
      <c r="F67" s="4" t="s">
        <v>53</v>
      </c>
      <c r="G67" s="43">
        <v>1</v>
      </c>
      <c r="H67" s="4" t="s">
        <v>136</v>
      </c>
      <c r="I67" s="43">
        <v>2</v>
      </c>
      <c r="J67" s="4" t="s">
        <v>412</v>
      </c>
      <c r="K67" s="43">
        <v>1</v>
      </c>
      <c r="L67" s="4" t="s">
        <v>307</v>
      </c>
      <c r="M67" s="43">
        <v>2</v>
      </c>
    </row>
    <row r="68" spans="1:13" x14ac:dyDescent="0.25">
      <c r="A68" s="58"/>
      <c r="B68" s="4" t="s">
        <v>233</v>
      </c>
      <c r="C68" s="43">
        <v>3</v>
      </c>
      <c r="D68" s="4" t="s">
        <v>64</v>
      </c>
      <c r="E68" s="43">
        <v>3</v>
      </c>
      <c r="F68" s="4" t="s">
        <v>506</v>
      </c>
      <c r="G68" s="43">
        <v>1</v>
      </c>
      <c r="H68" s="4" t="s">
        <v>138</v>
      </c>
      <c r="I68" s="43">
        <v>1</v>
      </c>
      <c r="J68" s="4" t="s">
        <v>413</v>
      </c>
      <c r="K68" s="43">
        <v>1</v>
      </c>
      <c r="L68" s="4" t="s">
        <v>308</v>
      </c>
      <c r="M68" s="43">
        <v>2</v>
      </c>
    </row>
    <row r="69" spans="1:13" x14ac:dyDescent="0.25">
      <c r="A69" s="58"/>
      <c r="B69" s="4" t="s">
        <v>535</v>
      </c>
      <c r="C69" s="43">
        <v>3</v>
      </c>
      <c r="D69" s="4" t="s">
        <v>65</v>
      </c>
      <c r="E69" s="43">
        <v>3</v>
      </c>
      <c r="F69" s="4" t="s">
        <v>185</v>
      </c>
      <c r="G69" s="43">
        <v>1</v>
      </c>
      <c r="H69" s="4" t="s">
        <v>458</v>
      </c>
      <c r="I69" s="43">
        <v>1</v>
      </c>
      <c r="J69" s="4" t="s">
        <v>153</v>
      </c>
      <c r="K69" s="43">
        <v>1</v>
      </c>
      <c r="L69" s="4" t="s">
        <v>192</v>
      </c>
      <c r="M69" s="43">
        <v>2</v>
      </c>
    </row>
    <row r="70" spans="1:13" x14ac:dyDescent="0.25">
      <c r="A70" s="58"/>
      <c r="B70" s="4" t="s">
        <v>536</v>
      </c>
      <c r="C70" s="43">
        <v>3</v>
      </c>
      <c r="D70" s="4" t="s">
        <v>66</v>
      </c>
      <c r="E70" s="43">
        <v>3</v>
      </c>
      <c r="F70" s="4" t="s">
        <v>418</v>
      </c>
      <c r="G70" s="43">
        <v>1</v>
      </c>
      <c r="H70" s="4" t="s">
        <v>60</v>
      </c>
      <c r="I70" s="43">
        <v>1</v>
      </c>
      <c r="J70" s="4" t="s">
        <v>158</v>
      </c>
      <c r="K70" s="43">
        <v>1</v>
      </c>
      <c r="L70" s="4" t="s">
        <v>309</v>
      </c>
      <c r="M70" s="43">
        <v>2</v>
      </c>
    </row>
    <row r="71" spans="1:13" x14ac:dyDescent="0.25">
      <c r="A71" s="58"/>
      <c r="B71" s="4" t="s">
        <v>72</v>
      </c>
      <c r="C71" s="43">
        <v>3</v>
      </c>
      <c r="D71" s="4" t="s">
        <v>67</v>
      </c>
      <c r="E71" s="43">
        <v>3</v>
      </c>
      <c r="F71" s="4" t="s">
        <v>507</v>
      </c>
      <c r="G71" s="43">
        <v>1</v>
      </c>
      <c r="H71" s="4" t="s">
        <v>459</v>
      </c>
      <c r="I71" s="43">
        <v>1</v>
      </c>
      <c r="J71" s="4" t="s">
        <v>326</v>
      </c>
      <c r="K71" s="43">
        <v>1</v>
      </c>
      <c r="L71" s="4" t="s">
        <v>200</v>
      </c>
      <c r="M71" s="43">
        <v>2</v>
      </c>
    </row>
    <row r="72" spans="1:13" x14ac:dyDescent="0.25">
      <c r="A72" s="58"/>
      <c r="B72" s="4" t="s">
        <v>234</v>
      </c>
      <c r="C72" s="43">
        <v>3</v>
      </c>
      <c r="D72" s="4" t="s">
        <v>68</v>
      </c>
      <c r="E72" s="43">
        <v>3</v>
      </c>
      <c r="F72" s="4" t="s">
        <v>508</v>
      </c>
      <c r="G72" s="43">
        <v>1</v>
      </c>
      <c r="H72" s="4" t="s">
        <v>460</v>
      </c>
      <c r="I72" s="43">
        <v>1</v>
      </c>
      <c r="J72" s="4" t="s">
        <v>414</v>
      </c>
      <c r="K72" s="43">
        <v>1</v>
      </c>
      <c r="L72" s="4" t="s">
        <v>65</v>
      </c>
      <c r="M72" s="43">
        <v>2</v>
      </c>
    </row>
    <row r="73" spans="1:13" x14ac:dyDescent="0.25">
      <c r="A73" s="58"/>
      <c r="B73" s="4" t="s">
        <v>112</v>
      </c>
      <c r="C73" s="43">
        <v>3</v>
      </c>
      <c r="D73" s="4" t="s">
        <v>69</v>
      </c>
      <c r="E73" s="43">
        <v>3</v>
      </c>
      <c r="F73" s="4" t="s">
        <v>509</v>
      </c>
      <c r="G73" s="43">
        <v>1</v>
      </c>
      <c r="H73" s="4" t="s">
        <v>461</v>
      </c>
      <c r="I73" s="43">
        <v>1</v>
      </c>
      <c r="J73" s="4" t="s">
        <v>52</v>
      </c>
      <c r="K73" s="43">
        <v>1</v>
      </c>
      <c r="L73" s="4" t="s">
        <v>102</v>
      </c>
      <c r="M73" s="43">
        <v>2</v>
      </c>
    </row>
    <row r="74" spans="1:13" x14ac:dyDescent="0.25">
      <c r="A74" s="58"/>
      <c r="B74" s="4" t="s">
        <v>15</v>
      </c>
      <c r="C74" s="43">
        <v>3</v>
      </c>
      <c r="D74" s="4" t="s">
        <v>70</v>
      </c>
      <c r="E74" s="43">
        <v>3</v>
      </c>
      <c r="F74" s="4" t="s">
        <v>510</v>
      </c>
      <c r="G74" s="43">
        <v>1</v>
      </c>
      <c r="H74" s="4" t="s">
        <v>154</v>
      </c>
      <c r="I74" s="43">
        <v>1</v>
      </c>
      <c r="J74" s="4" t="s">
        <v>415</v>
      </c>
      <c r="K74" s="43">
        <v>1</v>
      </c>
      <c r="L74" s="4" t="s">
        <v>310</v>
      </c>
      <c r="M74" s="43">
        <v>2</v>
      </c>
    </row>
    <row r="75" spans="1:13" x14ac:dyDescent="0.25">
      <c r="A75" s="58"/>
      <c r="B75" s="4" t="s">
        <v>129</v>
      </c>
      <c r="C75" s="43">
        <v>3</v>
      </c>
      <c r="D75" s="4" t="s">
        <v>71</v>
      </c>
      <c r="E75" s="43">
        <v>3</v>
      </c>
      <c r="F75" s="4" t="s">
        <v>511</v>
      </c>
      <c r="G75" s="43">
        <v>1</v>
      </c>
      <c r="H75" s="4" t="s">
        <v>157</v>
      </c>
      <c r="I75" s="43">
        <v>1</v>
      </c>
      <c r="J75" s="4" t="s">
        <v>24</v>
      </c>
      <c r="K75" s="43">
        <v>1</v>
      </c>
      <c r="L75" s="4" t="s">
        <v>213</v>
      </c>
      <c r="M75" s="43">
        <v>2</v>
      </c>
    </row>
    <row r="76" spans="1:13" x14ac:dyDescent="0.25">
      <c r="A76" s="58"/>
      <c r="B76" s="4" t="s">
        <v>401</v>
      </c>
      <c r="C76" s="43">
        <v>3</v>
      </c>
      <c r="D76" s="4" t="s">
        <v>72</v>
      </c>
      <c r="E76" s="43">
        <v>3</v>
      </c>
      <c r="F76" s="4" t="s">
        <v>512</v>
      </c>
      <c r="G76" s="43">
        <v>1</v>
      </c>
      <c r="H76" s="4" t="s">
        <v>26</v>
      </c>
      <c r="I76" s="43">
        <v>1</v>
      </c>
      <c r="J76" s="4" t="s">
        <v>416</v>
      </c>
      <c r="K76" s="43">
        <v>1</v>
      </c>
      <c r="L76" s="4" t="s">
        <v>39</v>
      </c>
      <c r="M76" s="43">
        <v>2</v>
      </c>
    </row>
    <row r="77" spans="1:13" x14ac:dyDescent="0.25">
      <c r="A77" s="58"/>
      <c r="B77" s="4" t="s">
        <v>59</v>
      </c>
      <c r="C77" s="43">
        <v>3</v>
      </c>
      <c r="D77" s="4" t="s">
        <v>73</v>
      </c>
      <c r="E77" s="43">
        <v>3</v>
      </c>
      <c r="F77" s="4" t="s">
        <v>31</v>
      </c>
      <c r="G77" s="43">
        <v>1</v>
      </c>
      <c r="H77" s="4" t="s">
        <v>462</v>
      </c>
      <c r="I77" s="43">
        <v>1</v>
      </c>
      <c r="J77" s="4" t="s">
        <v>175</v>
      </c>
      <c r="K77" s="43">
        <v>1</v>
      </c>
      <c r="L77" s="4" t="s">
        <v>311</v>
      </c>
      <c r="M77" s="43">
        <v>2</v>
      </c>
    </row>
    <row r="78" spans="1:13" x14ac:dyDescent="0.25">
      <c r="A78" s="58"/>
      <c r="B78" s="4" t="s">
        <v>137</v>
      </c>
      <c r="C78" s="43">
        <v>2</v>
      </c>
      <c r="D78" s="4" t="s">
        <v>74</v>
      </c>
      <c r="E78" s="43">
        <v>3</v>
      </c>
      <c r="F78" s="4" t="s">
        <v>513</v>
      </c>
      <c r="G78" s="43">
        <v>1</v>
      </c>
      <c r="H78" s="4" t="s">
        <v>463</v>
      </c>
      <c r="I78" s="43">
        <v>1</v>
      </c>
      <c r="J78" s="4" t="s">
        <v>417</v>
      </c>
      <c r="K78" s="43">
        <v>1</v>
      </c>
      <c r="L78" s="4" t="s">
        <v>312</v>
      </c>
      <c r="M78" s="43">
        <v>2</v>
      </c>
    </row>
    <row r="79" spans="1:13" x14ac:dyDescent="0.25">
      <c r="A79" s="58"/>
      <c r="B79" s="4" t="s">
        <v>50</v>
      </c>
      <c r="C79" s="43">
        <v>2</v>
      </c>
      <c r="D79" s="4" t="s">
        <v>75</v>
      </c>
      <c r="E79" s="43">
        <v>3</v>
      </c>
      <c r="F79" s="4" t="s">
        <v>514</v>
      </c>
      <c r="G79" s="43">
        <v>1</v>
      </c>
      <c r="H79" s="4" t="s">
        <v>95</v>
      </c>
      <c r="I79" s="43">
        <v>1</v>
      </c>
      <c r="J79" s="4" t="s">
        <v>17</v>
      </c>
      <c r="K79" s="43">
        <v>1</v>
      </c>
      <c r="L79" s="4" t="s">
        <v>72</v>
      </c>
      <c r="M79" s="43">
        <v>2</v>
      </c>
    </row>
    <row r="80" spans="1:13" x14ac:dyDescent="0.25">
      <c r="A80" s="58"/>
      <c r="B80" s="4" t="s">
        <v>141</v>
      </c>
      <c r="C80" s="43">
        <v>2</v>
      </c>
      <c r="D80" s="4" t="s">
        <v>76</v>
      </c>
      <c r="E80" s="43">
        <v>3</v>
      </c>
      <c r="F80" s="4" t="s">
        <v>422</v>
      </c>
      <c r="G80" s="43">
        <v>1</v>
      </c>
      <c r="H80" s="4" t="s">
        <v>464</v>
      </c>
      <c r="I80" s="43">
        <v>1</v>
      </c>
      <c r="J80" s="4" t="s">
        <v>95</v>
      </c>
      <c r="K80" s="43">
        <v>1</v>
      </c>
      <c r="L80" s="4" t="s">
        <v>112</v>
      </c>
      <c r="M80" s="43">
        <v>2</v>
      </c>
    </row>
    <row r="81" spans="1:13" x14ac:dyDescent="0.25">
      <c r="A81" s="58"/>
      <c r="B81" s="4" t="s">
        <v>143</v>
      </c>
      <c r="C81" s="43">
        <v>2</v>
      </c>
      <c r="D81" s="4" t="s">
        <v>77</v>
      </c>
      <c r="E81" s="43">
        <v>3</v>
      </c>
      <c r="F81" s="4" t="s">
        <v>515</v>
      </c>
      <c r="G81" s="43">
        <v>1</v>
      </c>
      <c r="H81" s="4" t="s">
        <v>465</v>
      </c>
      <c r="I81" s="43">
        <v>1</v>
      </c>
      <c r="J81" s="4" t="s">
        <v>418</v>
      </c>
      <c r="K81" s="43">
        <v>1</v>
      </c>
      <c r="L81" s="4" t="s">
        <v>74</v>
      </c>
      <c r="M81" s="43">
        <v>2</v>
      </c>
    </row>
    <row r="82" spans="1:13" x14ac:dyDescent="0.25">
      <c r="A82" s="58"/>
      <c r="B82" s="4" t="s">
        <v>148</v>
      </c>
      <c r="C82" s="43">
        <v>2</v>
      </c>
      <c r="D82" s="4" t="s">
        <v>78</v>
      </c>
      <c r="E82" s="43">
        <v>3</v>
      </c>
      <c r="F82" s="4" t="s">
        <v>204</v>
      </c>
      <c r="G82" s="43">
        <v>1</v>
      </c>
      <c r="H82" s="4" t="s">
        <v>184</v>
      </c>
      <c r="I82" s="43">
        <v>1</v>
      </c>
      <c r="J82" s="4" t="s">
        <v>419</v>
      </c>
      <c r="K82" s="43">
        <v>1</v>
      </c>
      <c r="L82" s="4" t="s">
        <v>40</v>
      </c>
      <c r="M82" s="43">
        <v>2</v>
      </c>
    </row>
    <row r="83" spans="1:13" x14ac:dyDescent="0.25">
      <c r="A83" s="58"/>
      <c r="B83" s="4" t="s">
        <v>537</v>
      </c>
      <c r="C83" s="43">
        <v>2</v>
      </c>
      <c r="D83" s="4" t="s">
        <v>79</v>
      </c>
      <c r="E83" s="43">
        <v>3</v>
      </c>
      <c r="F83" s="4" t="s">
        <v>516</v>
      </c>
      <c r="G83" s="43">
        <v>1</v>
      </c>
      <c r="H83" s="4" t="s">
        <v>185</v>
      </c>
      <c r="I83" s="43">
        <v>1</v>
      </c>
      <c r="J83" s="4" t="s">
        <v>420</v>
      </c>
      <c r="K83" s="43">
        <v>1</v>
      </c>
      <c r="L83" s="4" t="s">
        <v>313</v>
      </c>
      <c r="M83" s="43">
        <v>2</v>
      </c>
    </row>
    <row r="84" spans="1:13" x14ac:dyDescent="0.25">
      <c r="A84" s="58"/>
      <c r="B84" s="4" t="s">
        <v>150</v>
      </c>
      <c r="C84" s="43">
        <v>2</v>
      </c>
      <c r="D84" s="4" t="s">
        <v>80</v>
      </c>
      <c r="E84" s="43">
        <v>3</v>
      </c>
      <c r="F84" s="4" t="s">
        <v>35</v>
      </c>
      <c r="G84" s="43">
        <v>1</v>
      </c>
      <c r="H84" s="4" t="s">
        <v>466</v>
      </c>
      <c r="I84" s="43">
        <v>1</v>
      </c>
      <c r="J84" s="4" t="s">
        <v>421</v>
      </c>
      <c r="K84" s="43">
        <v>1</v>
      </c>
      <c r="L84" s="4" t="s">
        <v>314</v>
      </c>
      <c r="M84" s="43">
        <v>2</v>
      </c>
    </row>
    <row r="85" spans="1:13" x14ac:dyDescent="0.25">
      <c r="A85" s="58"/>
      <c r="B85" s="4" t="s">
        <v>538</v>
      </c>
      <c r="C85" s="43">
        <v>2</v>
      </c>
      <c r="D85" s="4" t="s">
        <v>81</v>
      </c>
      <c r="E85" s="43">
        <v>3</v>
      </c>
      <c r="F85" s="4" t="s">
        <v>517</v>
      </c>
      <c r="G85" s="43">
        <v>1</v>
      </c>
      <c r="H85" s="4" t="s">
        <v>97</v>
      </c>
      <c r="I85" s="43">
        <v>1</v>
      </c>
      <c r="J85" s="4" t="s">
        <v>188</v>
      </c>
      <c r="K85" s="43">
        <v>1</v>
      </c>
      <c r="L85" s="4" t="s">
        <v>118</v>
      </c>
      <c r="M85" s="43">
        <v>2</v>
      </c>
    </row>
    <row r="86" spans="1:13" x14ac:dyDescent="0.25">
      <c r="A86" s="58"/>
      <c r="B86" s="4" t="s">
        <v>539</v>
      </c>
      <c r="C86" s="43">
        <v>2</v>
      </c>
      <c r="D86" s="4" t="s">
        <v>82</v>
      </c>
      <c r="E86" s="43">
        <v>3</v>
      </c>
      <c r="F86" s="4" t="s">
        <v>211</v>
      </c>
      <c r="G86" s="43">
        <v>1</v>
      </c>
      <c r="H86" s="4" t="s">
        <v>467</v>
      </c>
      <c r="I86" s="43">
        <v>1</v>
      </c>
      <c r="J86" s="4" t="s">
        <v>63</v>
      </c>
      <c r="K86" s="43">
        <v>1</v>
      </c>
      <c r="L86" s="4" t="s">
        <v>120</v>
      </c>
      <c r="M86" s="43">
        <v>2</v>
      </c>
    </row>
    <row r="87" spans="1:13" x14ac:dyDescent="0.25">
      <c r="A87" s="58"/>
      <c r="B87" s="4" t="s">
        <v>163</v>
      </c>
      <c r="C87" s="43">
        <v>2</v>
      </c>
      <c r="D87" s="4" t="s">
        <v>83</v>
      </c>
      <c r="E87" s="43">
        <v>3</v>
      </c>
      <c r="F87" s="4" t="s">
        <v>32</v>
      </c>
      <c r="G87" s="43">
        <v>1</v>
      </c>
      <c r="H87" s="4" t="s">
        <v>100</v>
      </c>
      <c r="I87" s="43">
        <v>1</v>
      </c>
      <c r="J87" s="4" t="s">
        <v>340</v>
      </c>
      <c r="K87" s="43">
        <v>1</v>
      </c>
      <c r="L87" s="4" t="s">
        <v>315</v>
      </c>
      <c r="M87" s="43">
        <v>2</v>
      </c>
    </row>
    <row r="88" spans="1:13" x14ac:dyDescent="0.25">
      <c r="A88" s="58"/>
      <c r="B88" s="4" t="s">
        <v>38</v>
      </c>
      <c r="C88" s="43">
        <v>2</v>
      </c>
      <c r="D88" s="4" t="s">
        <v>84</v>
      </c>
      <c r="E88" s="43">
        <v>3</v>
      </c>
      <c r="F88" s="4" t="s">
        <v>216</v>
      </c>
      <c r="G88" s="43">
        <v>1</v>
      </c>
      <c r="H88" s="4" t="s">
        <v>31</v>
      </c>
      <c r="I88" s="43">
        <v>1</v>
      </c>
      <c r="J88" s="4" t="s">
        <v>194</v>
      </c>
      <c r="K88" s="43">
        <v>1</v>
      </c>
      <c r="L88" s="4" t="s">
        <v>41</v>
      </c>
      <c r="M88" s="43">
        <v>2</v>
      </c>
    </row>
    <row r="89" spans="1:13" x14ac:dyDescent="0.25">
      <c r="A89" s="58"/>
      <c r="B89" s="4" t="s">
        <v>540</v>
      </c>
      <c r="C89" s="43">
        <v>2</v>
      </c>
      <c r="D89" s="4" t="s">
        <v>85</v>
      </c>
      <c r="E89" s="43">
        <v>3</v>
      </c>
      <c r="F89" s="4" t="s">
        <v>518</v>
      </c>
      <c r="G89" s="43">
        <v>1</v>
      </c>
      <c r="H89" s="4" t="s">
        <v>468</v>
      </c>
      <c r="I89" s="43">
        <v>1</v>
      </c>
      <c r="J89" s="4" t="s">
        <v>341</v>
      </c>
      <c r="K89" s="43">
        <v>1</v>
      </c>
      <c r="L89" s="4" t="s">
        <v>316</v>
      </c>
      <c r="M89" s="43">
        <v>2</v>
      </c>
    </row>
    <row r="90" spans="1:13" x14ac:dyDescent="0.25">
      <c r="A90" s="58"/>
      <c r="B90" s="4" t="s">
        <v>95</v>
      </c>
      <c r="C90" s="43">
        <v>2</v>
      </c>
      <c r="D90" s="4" t="s">
        <v>86</v>
      </c>
      <c r="E90" s="43">
        <v>3</v>
      </c>
      <c r="F90" s="4" t="s">
        <v>475</v>
      </c>
      <c r="G90" s="43">
        <v>1</v>
      </c>
      <c r="H90" s="4" t="s">
        <v>469</v>
      </c>
      <c r="I90" s="43">
        <v>1</v>
      </c>
      <c r="J90" s="4" t="s">
        <v>100</v>
      </c>
      <c r="K90" s="43">
        <v>1</v>
      </c>
      <c r="L90" s="4" t="s">
        <v>127</v>
      </c>
      <c r="M90" s="43">
        <v>2</v>
      </c>
    </row>
    <row r="91" spans="1:13" x14ac:dyDescent="0.25">
      <c r="A91" s="58"/>
      <c r="B91" s="4" t="s">
        <v>185</v>
      </c>
      <c r="C91" s="43">
        <v>2</v>
      </c>
      <c r="D91" s="4" t="s">
        <v>87</v>
      </c>
      <c r="E91" s="43">
        <v>3</v>
      </c>
      <c r="F91" s="4" t="s">
        <v>226</v>
      </c>
      <c r="G91" s="43">
        <v>1</v>
      </c>
      <c r="H91" s="4" t="s">
        <v>470</v>
      </c>
      <c r="I91" s="43">
        <v>1</v>
      </c>
      <c r="J91" s="4" t="s">
        <v>198</v>
      </c>
      <c r="K91" s="43">
        <v>1</v>
      </c>
      <c r="L91" s="4" t="s">
        <v>317</v>
      </c>
      <c r="M91" s="43">
        <v>2</v>
      </c>
    </row>
    <row r="92" spans="1:13" x14ac:dyDescent="0.25">
      <c r="A92" s="58"/>
      <c r="B92" s="4" t="s">
        <v>96</v>
      </c>
      <c r="C92" s="43">
        <v>2</v>
      </c>
      <c r="D92" s="4" t="s">
        <v>88</v>
      </c>
      <c r="E92" s="43">
        <v>3</v>
      </c>
      <c r="F92" s="4" t="s">
        <v>519</v>
      </c>
      <c r="G92" s="43">
        <v>1</v>
      </c>
      <c r="H92" s="4" t="s">
        <v>64</v>
      </c>
      <c r="I92" s="43">
        <v>1</v>
      </c>
      <c r="J92" s="4" t="s">
        <v>345</v>
      </c>
      <c r="K92" s="43">
        <v>1</v>
      </c>
      <c r="L92" s="4" t="s">
        <v>318</v>
      </c>
      <c r="M92" s="43">
        <v>1</v>
      </c>
    </row>
    <row r="93" spans="1:13" x14ac:dyDescent="0.25">
      <c r="A93" s="58"/>
      <c r="B93" s="4" t="s">
        <v>340</v>
      </c>
      <c r="C93" s="43">
        <v>2</v>
      </c>
      <c r="D93" s="4" t="s">
        <v>89</v>
      </c>
      <c r="E93" s="43">
        <v>2</v>
      </c>
      <c r="F93" s="4" t="s">
        <v>56</v>
      </c>
      <c r="G93" s="43">
        <v>1</v>
      </c>
      <c r="H93" s="4" t="s">
        <v>471</v>
      </c>
      <c r="I93" s="43">
        <v>1</v>
      </c>
      <c r="J93" s="4" t="s">
        <v>199</v>
      </c>
      <c r="K93" s="43">
        <v>1</v>
      </c>
      <c r="L93" s="4" t="s">
        <v>60</v>
      </c>
      <c r="M93" s="43">
        <v>1</v>
      </c>
    </row>
    <row r="94" spans="1:13" x14ac:dyDescent="0.25">
      <c r="A94" s="58"/>
      <c r="B94" s="4" t="s">
        <v>195</v>
      </c>
      <c r="C94" s="43">
        <v>2</v>
      </c>
      <c r="D94" s="4" t="s">
        <v>90</v>
      </c>
      <c r="E94" s="43">
        <v>2</v>
      </c>
      <c r="F94" s="4" t="s">
        <v>108</v>
      </c>
      <c r="G94" s="43">
        <v>1</v>
      </c>
      <c r="H94" s="4" t="s">
        <v>34</v>
      </c>
      <c r="I94" s="43">
        <v>1</v>
      </c>
      <c r="J94" s="4" t="s">
        <v>422</v>
      </c>
      <c r="K94" s="43">
        <v>1</v>
      </c>
      <c r="L94" s="4" t="s">
        <v>319</v>
      </c>
      <c r="M94" s="43">
        <v>1</v>
      </c>
    </row>
    <row r="95" spans="1:13" x14ac:dyDescent="0.25">
      <c r="A95" s="58"/>
      <c r="B95" s="4" t="s">
        <v>197</v>
      </c>
      <c r="C95" s="43">
        <v>2</v>
      </c>
      <c r="D95" s="4" t="s">
        <v>91</v>
      </c>
      <c r="E95" s="43">
        <v>2</v>
      </c>
      <c r="F95" s="4" t="s">
        <v>231</v>
      </c>
      <c r="G95" s="43">
        <v>1</v>
      </c>
      <c r="H95" s="4" t="s">
        <v>66</v>
      </c>
      <c r="I95" s="43">
        <v>1</v>
      </c>
      <c r="J95" s="4" t="s">
        <v>64</v>
      </c>
      <c r="K95" s="43">
        <v>1</v>
      </c>
      <c r="L95" s="4" t="s">
        <v>320</v>
      </c>
      <c r="M95" s="43">
        <v>1</v>
      </c>
    </row>
    <row r="96" spans="1:13" x14ac:dyDescent="0.25">
      <c r="A96" s="58"/>
      <c r="B96" s="4" t="s">
        <v>345</v>
      </c>
      <c r="C96" s="43">
        <v>2</v>
      </c>
      <c r="D96" s="4" t="s">
        <v>92</v>
      </c>
      <c r="E96" s="43">
        <v>2</v>
      </c>
      <c r="F96" s="4" t="s">
        <v>520</v>
      </c>
      <c r="G96" s="43">
        <v>1</v>
      </c>
      <c r="H96" s="4" t="s">
        <v>472</v>
      </c>
      <c r="I96" s="43">
        <v>1</v>
      </c>
      <c r="J96" s="4" t="s">
        <v>423</v>
      </c>
      <c r="K96" s="43">
        <v>1</v>
      </c>
      <c r="L96" s="4" t="s">
        <v>321</v>
      </c>
      <c r="M96" s="43">
        <v>1</v>
      </c>
    </row>
    <row r="97" spans="1:13" x14ac:dyDescent="0.25">
      <c r="A97" s="58"/>
      <c r="B97" s="4" t="s">
        <v>541</v>
      </c>
      <c r="C97" s="43">
        <v>2</v>
      </c>
      <c r="D97" s="4" t="s">
        <v>93</v>
      </c>
      <c r="E97" s="43">
        <v>2</v>
      </c>
      <c r="F97" s="4" t="s">
        <v>521</v>
      </c>
      <c r="G97" s="43">
        <v>1</v>
      </c>
      <c r="H97" s="4" t="s">
        <v>473</v>
      </c>
      <c r="I97" s="43">
        <v>1</v>
      </c>
      <c r="J97" s="4" t="s">
        <v>102</v>
      </c>
      <c r="K97" s="43">
        <v>1</v>
      </c>
      <c r="L97" s="4" t="s">
        <v>322</v>
      </c>
      <c r="M97" s="43">
        <v>1</v>
      </c>
    </row>
    <row r="98" spans="1:13" x14ac:dyDescent="0.25">
      <c r="A98" s="58"/>
      <c r="B98" s="4" t="s">
        <v>102</v>
      </c>
      <c r="C98" s="43">
        <v>2</v>
      </c>
      <c r="D98" s="4" t="s">
        <v>94</v>
      </c>
      <c r="E98" s="43">
        <v>2</v>
      </c>
      <c r="F98" s="4" t="s">
        <v>478</v>
      </c>
      <c r="G98" s="43">
        <v>1</v>
      </c>
      <c r="H98" s="4" t="s">
        <v>302</v>
      </c>
      <c r="I98" s="43">
        <v>1</v>
      </c>
      <c r="J98" s="4" t="s">
        <v>103</v>
      </c>
      <c r="K98" s="43">
        <v>1</v>
      </c>
      <c r="L98" s="4" t="s">
        <v>148</v>
      </c>
      <c r="M98" s="43">
        <v>1</v>
      </c>
    </row>
    <row r="99" spans="1:13" x14ac:dyDescent="0.25">
      <c r="A99" s="58"/>
      <c r="B99" s="4" t="s">
        <v>542</v>
      </c>
      <c r="C99" s="43">
        <v>2</v>
      </c>
      <c r="D99" s="4" t="s">
        <v>95</v>
      </c>
      <c r="E99" s="43">
        <v>2</v>
      </c>
      <c r="F99" s="4" t="s">
        <v>522</v>
      </c>
      <c r="G99" s="43">
        <v>1</v>
      </c>
      <c r="H99" s="4" t="s">
        <v>215</v>
      </c>
      <c r="I99" s="43">
        <v>1</v>
      </c>
      <c r="J99" s="4" t="s">
        <v>35</v>
      </c>
      <c r="K99" s="43">
        <v>1</v>
      </c>
      <c r="L99" s="4" t="s">
        <v>150</v>
      </c>
      <c r="M99" s="43">
        <v>1</v>
      </c>
    </row>
    <row r="100" spans="1:13" x14ac:dyDescent="0.25">
      <c r="A100" s="58"/>
      <c r="B100" s="4" t="s">
        <v>543</v>
      </c>
      <c r="C100" s="43">
        <v>2</v>
      </c>
      <c r="D100" s="4" t="s">
        <v>96</v>
      </c>
      <c r="E100" s="43">
        <v>2</v>
      </c>
      <c r="F100" s="4" t="s">
        <v>74</v>
      </c>
      <c r="G100" s="43">
        <v>1</v>
      </c>
      <c r="H100" s="4" t="s">
        <v>474</v>
      </c>
      <c r="I100" s="43">
        <v>1</v>
      </c>
      <c r="J100" s="4" t="s">
        <v>67</v>
      </c>
      <c r="K100" s="43">
        <v>1</v>
      </c>
      <c r="L100" s="4" t="s">
        <v>323</v>
      </c>
      <c r="M100" s="43">
        <v>1</v>
      </c>
    </row>
    <row r="101" spans="1:13" x14ac:dyDescent="0.25">
      <c r="A101" s="58"/>
      <c r="B101" s="4" t="s">
        <v>70</v>
      </c>
      <c r="C101" s="43">
        <v>2</v>
      </c>
      <c r="D101" s="4" t="s">
        <v>97</v>
      </c>
      <c r="E101" s="43">
        <v>2</v>
      </c>
      <c r="F101" s="4" t="s">
        <v>523</v>
      </c>
      <c r="G101" s="43">
        <v>1</v>
      </c>
      <c r="H101" s="4" t="s">
        <v>475</v>
      </c>
      <c r="I101" s="43">
        <v>1</v>
      </c>
      <c r="J101" s="4" t="s">
        <v>424</v>
      </c>
      <c r="K101" s="43">
        <v>1</v>
      </c>
      <c r="L101" s="4" t="s">
        <v>324</v>
      </c>
      <c r="M101" s="43">
        <v>1</v>
      </c>
    </row>
    <row r="102" spans="1:13" x14ac:dyDescent="0.25">
      <c r="A102" s="58"/>
      <c r="B102" s="4" t="s">
        <v>223</v>
      </c>
      <c r="C102" s="43">
        <v>2</v>
      </c>
      <c r="D102" s="4" t="s">
        <v>98</v>
      </c>
      <c r="E102" s="43">
        <v>2</v>
      </c>
      <c r="F102" s="4" t="s">
        <v>244</v>
      </c>
      <c r="G102" s="43">
        <v>1</v>
      </c>
      <c r="H102" s="4" t="s">
        <v>358</v>
      </c>
      <c r="I102" s="43">
        <v>1</v>
      </c>
      <c r="J102" s="4" t="s">
        <v>425</v>
      </c>
      <c r="K102" s="43">
        <v>1</v>
      </c>
      <c r="L102" s="4" t="s">
        <v>325</v>
      </c>
      <c r="M102" s="43">
        <v>1</v>
      </c>
    </row>
    <row r="103" spans="1:13" x14ac:dyDescent="0.25">
      <c r="A103" s="58"/>
      <c r="B103" s="4" t="s">
        <v>36</v>
      </c>
      <c r="C103" s="43">
        <v>2</v>
      </c>
      <c r="D103" s="4" t="s">
        <v>99</v>
      </c>
      <c r="E103" s="43">
        <v>2</v>
      </c>
      <c r="F103" s="4" t="s">
        <v>524</v>
      </c>
      <c r="G103" s="43">
        <v>1</v>
      </c>
      <c r="H103" s="4" t="s">
        <v>359</v>
      </c>
      <c r="I103" s="43">
        <v>1</v>
      </c>
      <c r="J103" s="4" t="s">
        <v>211</v>
      </c>
      <c r="K103" s="43">
        <v>1</v>
      </c>
      <c r="L103" s="4" t="s">
        <v>326</v>
      </c>
      <c r="M103" s="43">
        <v>1</v>
      </c>
    </row>
    <row r="104" spans="1:13" x14ac:dyDescent="0.25">
      <c r="A104" s="58"/>
      <c r="B104" s="4" t="s">
        <v>544</v>
      </c>
      <c r="C104" s="43">
        <v>2</v>
      </c>
      <c r="D104" s="4" t="s">
        <v>100</v>
      </c>
      <c r="E104" s="43">
        <v>2</v>
      </c>
      <c r="F104" s="4" t="s">
        <v>15</v>
      </c>
      <c r="G104" s="43">
        <v>1</v>
      </c>
      <c r="H104" s="4" t="s">
        <v>226</v>
      </c>
      <c r="I104" s="43">
        <v>1</v>
      </c>
      <c r="J104" s="4" t="s">
        <v>213</v>
      </c>
      <c r="K104" s="43">
        <v>1</v>
      </c>
      <c r="L104" s="4" t="s">
        <v>327</v>
      </c>
      <c r="M104" s="43">
        <v>1</v>
      </c>
    </row>
    <row r="105" spans="1:13" x14ac:dyDescent="0.25">
      <c r="A105" s="58"/>
      <c r="B105" s="4" t="s">
        <v>545</v>
      </c>
      <c r="C105" s="43">
        <v>2</v>
      </c>
      <c r="D105" s="4" t="s">
        <v>101</v>
      </c>
      <c r="E105" s="43">
        <v>2</v>
      </c>
      <c r="F105" s="4" t="s">
        <v>442</v>
      </c>
      <c r="G105" s="43">
        <v>1</v>
      </c>
      <c r="H105" s="4" t="s">
        <v>18</v>
      </c>
      <c r="I105" s="43">
        <v>1</v>
      </c>
      <c r="J105" s="4" t="s">
        <v>352</v>
      </c>
      <c r="K105" s="43">
        <v>1</v>
      </c>
      <c r="L105" s="4" t="s">
        <v>328</v>
      </c>
      <c r="M105" s="43">
        <v>1</v>
      </c>
    </row>
    <row r="106" spans="1:13" x14ac:dyDescent="0.25">
      <c r="A106" s="58"/>
      <c r="B106" s="4" t="s">
        <v>11</v>
      </c>
      <c r="C106" s="43">
        <v>2</v>
      </c>
      <c r="D106" s="4" t="s">
        <v>102</v>
      </c>
      <c r="E106" s="43">
        <v>2</v>
      </c>
      <c r="F106" s="4" t="s">
        <v>525</v>
      </c>
      <c r="G106" s="43">
        <v>1</v>
      </c>
      <c r="H106" s="4" t="s">
        <v>227</v>
      </c>
      <c r="I106" s="43">
        <v>1</v>
      </c>
      <c r="J106" s="4" t="s">
        <v>426</v>
      </c>
      <c r="K106" s="43">
        <v>1</v>
      </c>
      <c r="L106" s="4" t="s">
        <v>329</v>
      </c>
      <c r="M106" s="43">
        <v>1</v>
      </c>
    </row>
    <row r="107" spans="1:13" x14ac:dyDescent="0.25">
      <c r="A107" s="58"/>
      <c r="B107" s="4" t="s">
        <v>546</v>
      </c>
      <c r="C107" s="43">
        <v>2</v>
      </c>
      <c r="D107" s="4" t="s">
        <v>103</v>
      </c>
      <c r="E107" s="43">
        <v>2</v>
      </c>
      <c r="F107" s="4" t="s">
        <v>264</v>
      </c>
      <c r="G107" s="43">
        <v>1</v>
      </c>
      <c r="H107" s="4" t="s">
        <v>312</v>
      </c>
      <c r="I107" s="43">
        <v>1</v>
      </c>
      <c r="J107" s="4" t="s">
        <v>427</v>
      </c>
      <c r="K107" s="43">
        <v>1</v>
      </c>
      <c r="L107" s="4" t="s">
        <v>330</v>
      </c>
      <c r="M107" s="43">
        <v>1</v>
      </c>
    </row>
    <row r="108" spans="1:13" x14ac:dyDescent="0.25">
      <c r="A108" s="58"/>
      <c r="B108" s="4" t="s">
        <v>115</v>
      </c>
      <c r="C108" s="43">
        <v>2</v>
      </c>
      <c r="D108" s="4" t="s">
        <v>104</v>
      </c>
      <c r="E108" s="43">
        <v>2</v>
      </c>
      <c r="F108" s="4" t="s">
        <v>266</v>
      </c>
      <c r="G108" s="43">
        <v>1</v>
      </c>
      <c r="H108" s="4" t="s">
        <v>476</v>
      </c>
      <c r="I108" s="43">
        <v>1</v>
      </c>
      <c r="J108" s="4" t="s">
        <v>428</v>
      </c>
      <c r="K108" s="43">
        <v>1</v>
      </c>
      <c r="L108" s="4" t="s">
        <v>331</v>
      </c>
      <c r="M108" s="43">
        <v>1</v>
      </c>
    </row>
    <row r="109" spans="1:13" x14ac:dyDescent="0.25">
      <c r="A109" s="58"/>
      <c r="B109" s="4" t="s">
        <v>117</v>
      </c>
      <c r="C109" s="43">
        <v>2</v>
      </c>
      <c r="D109" s="4" t="s">
        <v>105</v>
      </c>
      <c r="E109" s="43">
        <v>2</v>
      </c>
      <c r="F109" s="4" t="s">
        <v>526</v>
      </c>
      <c r="G109" s="43">
        <v>1</v>
      </c>
      <c r="H109" s="4" t="s">
        <v>108</v>
      </c>
      <c r="I109" s="43">
        <v>1</v>
      </c>
      <c r="J109" s="4" t="s">
        <v>70</v>
      </c>
      <c r="K109" s="43">
        <v>1</v>
      </c>
      <c r="L109" s="4" t="s">
        <v>17</v>
      </c>
      <c r="M109" s="43">
        <v>1</v>
      </c>
    </row>
    <row r="110" spans="1:13" x14ac:dyDescent="0.25">
      <c r="A110" s="58"/>
      <c r="B110" s="4" t="s">
        <v>75</v>
      </c>
      <c r="C110" s="43">
        <v>2</v>
      </c>
      <c r="D110" s="4" t="s">
        <v>106</v>
      </c>
      <c r="E110" s="43">
        <v>2</v>
      </c>
      <c r="F110" s="4" t="s">
        <v>120</v>
      </c>
      <c r="G110" s="43">
        <v>1</v>
      </c>
      <c r="H110" s="4" t="s">
        <v>477</v>
      </c>
      <c r="I110" s="43">
        <v>1</v>
      </c>
      <c r="J110" s="4" t="s">
        <v>218</v>
      </c>
      <c r="K110" s="43">
        <v>1</v>
      </c>
      <c r="L110" s="4" t="s">
        <v>332</v>
      </c>
      <c r="M110" s="43">
        <v>1</v>
      </c>
    </row>
    <row r="111" spans="1:13" x14ac:dyDescent="0.25">
      <c r="A111" s="58"/>
      <c r="B111" s="4" t="s">
        <v>407</v>
      </c>
      <c r="C111" s="43">
        <v>2</v>
      </c>
      <c r="D111" s="4" t="s">
        <v>107</v>
      </c>
      <c r="E111" s="43">
        <v>2</v>
      </c>
      <c r="F111" s="4" t="s">
        <v>444</v>
      </c>
      <c r="G111" s="43">
        <v>1</v>
      </c>
      <c r="H111" s="4" t="s">
        <v>434</v>
      </c>
      <c r="I111" s="43">
        <v>1</v>
      </c>
      <c r="J111" s="4" t="s">
        <v>429</v>
      </c>
      <c r="K111" s="43">
        <v>1</v>
      </c>
      <c r="L111" s="4" t="s">
        <v>95</v>
      </c>
      <c r="M111" s="43">
        <v>1</v>
      </c>
    </row>
    <row r="112" spans="1:13" x14ac:dyDescent="0.25">
      <c r="A112" s="58"/>
      <c r="B112" s="4" t="s">
        <v>442</v>
      </c>
      <c r="C112" s="43">
        <v>2</v>
      </c>
      <c r="D112" s="4" t="s">
        <v>108</v>
      </c>
      <c r="E112" s="43">
        <v>2</v>
      </c>
      <c r="F112" s="4" t="s">
        <v>527</v>
      </c>
      <c r="G112" s="43">
        <v>1</v>
      </c>
      <c r="H112" s="4" t="s">
        <v>478</v>
      </c>
      <c r="I112" s="43">
        <v>1</v>
      </c>
      <c r="J112" s="4" t="s">
        <v>221</v>
      </c>
      <c r="K112" s="43">
        <v>1</v>
      </c>
      <c r="L112" s="4" t="s">
        <v>333</v>
      </c>
      <c r="M112" s="43">
        <v>1</v>
      </c>
    </row>
    <row r="113" spans="1:13" x14ac:dyDescent="0.25">
      <c r="A113" s="58"/>
      <c r="B113" s="4" t="s">
        <v>120</v>
      </c>
      <c r="C113" s="43">
        <v>2</v>
      </c>
      <c r="D113" s="4" t="s">
        <v>109</v>
      </c>
      <c r="E113" s="43">
        <v>2</v>
      </c>
      <c r="F113" s="4" t="s">
        <v>78</v>
      </c>
      <c r="G113" s="43">
        <v>1</v>
      </c>
      <c r="H113" s="4" t="s">
        <v>237</v>
      </c>
      <c r="I113" s="43">
        <v>1</v>
      </c>
      <c r="J113" s="4" t="s">
        <v>430</v>
      </c>
      <c r="K113" s="43">
        <v>1</v>
      </c>
      <c r="L113" s="4" t="s">
        <v>334</v>
      </c>
      <c r="M113" s="43">
        <v>1</v>
      </c>
    </row>
    <row r="114" spans="1:13" x14ac:dyDescent="0.25">
      <c r="A114" s="58"/>
      <c r="B114" s="4" t="s">
        <v>121</v>
      </c>
      <c r="C114" s="43">
        <v>2</v>
      </c>
      <c r="D114" s="4" t="s">
        <v>110</v>
      </c>
      <c r="E114" s="43">
        <v>2</v>
      </c>
      <c r="F114" s="4" t="s">
        <v>387</v>
      </c>
      <c r="G114" s="43">
        <v>1</v>
      </c>
      <c r="H114" s="4" t="s">
        <v>33</v>
      </c>
      <c r="I114" s="43">
        <v>1</v>
      </c>
      <c r="J114" s="4" t="s">
        <v>359</v>
      </c>
      <c r="K114" s="43">
        <v>1</v>
      </c>
      <c r="L114" s="4" t="s">
        <v>335</v>
      </c>
      <c r="M114" s="43">
        <v>1</v>
      </c>
    </row>
    <row r="115" spans="1:13" x14ac:dyDescent="0.25">
      <c r="A115" s="58"/>
      <c r="B115" s="4" t="s">
        <v>122</v>
      </c>
      <c r="C115" s="43">
        <v>2</v>
      </c>
      <c r="D115" s="4" t="s">
        <v>111</v>
      </c>
      <c r="E115" s="43">
        <v>2</v>
      </c>
      <c r="F115" s="4" t="s">
        <v>528</v>
      </c>
      <c r="G115" s="43">
        <v>1</v>
      </c>
      <c r="H115" s="4" t="s">
        <v>479</v>
      </c>
      <c r="I115" s="43">
        <v>1</v>
      </c>
      <c r="J115" s="4" t="s">
        <v>431</v>
      </c>
      <c r="K115" s="43">
        <v>1</v>
      </c>
      <c r="L115" s="4" t="s">
        <v>336</v>
      </c>
      <c r="M115" s="43">
        <v>1</v>
      </c>
    </row>
    <row r="116" spans="1:13" x14ac:dyDescent="0.25">
      <c r="A116" s="58"/>
      <c r="B116" s="4" t="s">
        <v>446</v>
      </c>
      <c r="C116" s="43">
        <v>2</v>
      </c>
      <c r="D116" s="4" t="s">
        <v>112</v>
      </c>
      <c r="E116" s="43">
        <v>2</v>
      </c>
      <c r="F116" s="4" t="s">
        <v>529</v>
      </c>
      <c r="G116" s="43">
        <v>1</v>
      </c>
      <c r="H116" s="4" t="s">
        <v>480</v>
      </c>
      <c r="I116" s="43">
        <v>1</v>
      </c>
      <c r="J116" s="4" t="s">
        <v>432</v>
      </c>
      <c r="K116" s="43">
        <v>1</v>
      </c>
      <c r="L116" s="4" t="s">
        <v>337</v>
      </c>
      <c r="M116" s="43">
        <v>1</v>
      </c>
    </row>
    <row r="117" spans="1:13" x14ac:dyDescent="0.25">
      <c r="A117" s="58"/>
      <c r="B117" s="4" t="s">
        <v>529</v>
      </c>
      <c r="C117" s="43">
        <v>2</v>
      </c>
      <c r="D117" s="4" t="s">
        <v>113</v>
      </c>
      <c r="E117" s="43">
        <v>2</v>
      </c>
      <c r="F117" s="4" t="s">
        <v>123</v>
      </c>
      <c r="G117" s="43">
        <v>1</v>
      </c>
      <c r="H117" s="4" t="s">
        <v>244</v>
      </c>
      <c r="I117" s="43">
        <v>1</v>
      </c>
      <c r="J117" s="4" t="s">
        <v>433</v>
      </c>
      <c r="K117" s="43">
        <v>1</v>
      </c>
      <c r="L117" s="4" t="s">
        <v>338</v>
      </c>
      <c r="M117" s="43">
        <v>1</v>
      </c>
    </row>
    <row r="118" spans="1:13" x14ac:dyDescent="0.25">
      <c r="A118" s="58"/>
      <c r="B118" s="4" t="s">
        <v>29</v>
      </c>
      <c r="C118" s="43">
        <v>2</v>
      </c>
      <c r="D118" s="4" t="s">
        <v>114</v>
      </c>
      <c r="E118" s="43">
        <v>2</v>
      </c>
      <c r="F118" s="4" t="s">
        <v>47</v>
      </c>
      <c r="G118" s="43">
        <v>1</v>
      </c>
      <c r="H118" s="4" t="s">
        <v>481</v>
      </c>
      <c r="I118" s="43">
        <v>1</v>
      </c>
      <c r="J118" s="4" t="s">
        <v>108</v>
      </c>
      <c r="K118" s="43">
        <v>1</v>
      </c>
      <c r="L118" s="4" t="s">
        <v>184</v>
      </c>
      <c r="M118" s="43">
        <v>1</v>
      </c>
    </row>
    <row r="119" spans="1:13" x14ac:dyDescent="0.25">
      <c r="A119" s="58"/>
      <c r="B119" s="4" t="s">
        <v>125</v>
      </c>
      <c r="C119" s="43">
        <v>2</v>
      </c>
      <c r="D119" s="4" t="s">
        <v>115</v>
      </c>
      <c r="E119" s="43">
        <v>2</v>
      </c>
      <c r="F119" s="4" t="s">
        <v>485</v>
      </c>
      <c r="G119" s="43">
        <v>1</v>
      </c>
      <c r="H119" s="4" t="s">
        <v>253</v>
      </c>
      <c r="I119" s="43">
        <v>1</v>
      </c>
      <c r="J119" s="4" t="s">
        <v>109</v>
      </c>
      <c r="K119" s="43">
        <v>1</v>
      </c>
      <c r="L119" s="4" t="s">
        <v>62</v>
      </c>
      <c r="M119" s="43">
        <v>1</v>
      </c>
    </row>
    <row r="120" spans="1:13" x14ac:dyDescent="0.25">
      <c r="A120" s="58"/>
      <c r="B120" s="4" t="s">
        <v>81</v>
      </c>
      <c r="C120" s="43">
        <v>2</v>
      </c>
      <c r="D120" s="4" t="s">
        <v>116</v>
      </c>
      <c r="E120" s="43">
        <v>2</v>
      </c>
      <c r="F120" s="4" t="s">
        <v>80</v>
      </c>
      <c r="G120" s="43">
        <v>1</v>
      </c>
      <c r="H120" s="4" t="s">
        <v>118</v>
      </c>
      <c r="I120" s="43">
        <v>1</v>
      </c>
      <c r="J120" s="4" t="s">
        <v>434</v>
      </c>
      <c r="K120" s="43">
        <v>1</v>
      </c>
      <c r="L120" s="4" t="s">
        <v>339</v>
      </c>
      <c r="M120" s="43">
        <v>1</v>
      </c>
    </row>
    <row r="121" spans="1:13" x14ac:dyDescent="0.25">
      <c r="A121" s="58"/>
      <c r="B121" s="4" t="s">
        <v>49</v>
      </c>
      <c r="C121" s="43">
        <v>2</v>
      </c>
      <c r="D121" s="4" t="s">
        <v>117</v>
      </c>
      <c r="E121" s="43">
        <v>2</v>
      </c>
      <c r="F121" s="4" t="s">
        <v>48</v>
      </c>
      <c r="G121" s="43">
        <v>1</v>
      </c>
      <c r="H121" s="4" t="s">
        <v>257</v>
      </c>
      <c r="I121" s="43">
        <v>1</v>
      </c>
      <c r="J121" s="4" t="s">
        <v>435</v>
      </c>
      <c r="K121" s="43">
        <v>1</v>
      </c>
      <c r="L121" s="4" t="s">
        <v>63</v>
      </c>
      <c r="M121" s="43">
        <v>1</v>
      </c>
    </row>
    <row r="122" spans="1:13" x14ac:dyDescent="0.25">
      <c r="A122" s="58"/>
      <c r="B122" s="4" t="s">
        <v>83</v>
      </c>
      <c r="C122" s="43">
        <v>2</v>
      </c>
      <c r="D122" s="4" t="s">
        <v>118</v>
      </c>
      <c r="E122" s="43">
        <v>2</v>
      </c>
      <c r="F122" s="4" t="s">
        <v>530</v>
      </c>
      <c r="G122" s="43">
        <v>1</v>
      </c>
      <c r="H122" s="4" t="s">
        <v>380</v>
      </c>
      <c r="I122" s="43">
        <v>1</v>
      </c>
      <c r="J122" s="4" t="s">
        <v>234</v>
      </c>
      <c r="K122" s="43">
        <v>1</v>
      </c>
      <c r="L122" s="4" t="s">
        <v>340</v>
      </c>
      <c r="M122" s="43">
        <v>1</v>
      </c>
    </row>
    <row r="123" spans="1:13" x14ac:dyDescent="0.25">
      <c r="A123" s="58"/>
      <c r="B123" s="4" t="s">
        <v>282</v>
      </c>
      <c r="C123" s="43">
        <v>2</v>
      </c>
      <c r="D123" s="4" t="s">
        <v>119</v>
      </c>
      <c r="E123" s="43">
        <v>2</v>
      </c>
      <c r="F123" s="4" t="s">
        <v>125</v>
      </c>
      <c r="G123" s="43">
        <v>1</v>
      </c>
      <c r="H123" s="4" t="s">
        <v>482</v>
      </c>
      <c r="I123" s="43">
        <v>1</v>
      </c>
      <c r="J123" s="4" t="s">
        <v>436</v>
      </c>
      <c r="K123" s="43">
        <v>1</v>
      </c>
      <c r="L123" s="4" t="s">
        <v>341</v>
      </c>
      <c r="M123" s="43">
        <v>1</v>
      </c>
    </row>
    <row r="124" spans="1:13" x14ac:dyDescent="0.25">
      <c r="A124" s="58"/>
      <c r="B124" s="4" t="s">
        <v>491</v>
      </c>
      <c r="C124" s="43">
        <v>2</v>
      </c>
      <c r="D124" s="4" t="s">
        <v>120</v>
      </c>
      <c r="E124" s="43">
        <v>2</v>
      </c>
      <c r="F124" s="4" t="s">
        <v>81</v>
      </c>
      <c r="G124" s="43">
        <v>1</v>
      </c>
      <c r="H124" s="4" t="s">
        <v>119</v>
      </c>
      <c r="I124" s="43">
        <v>1</v>
      </c>
      <c r="J124" s="4" t="s">
        <v>237</v>
      </c>
      <c r="K124" s="43">
        <v>1</v>
      </c>
      <c r="L124" s="4" t="s">
        <v>342</v>
      </c>
      <c r="M124" s="43">
        <v>1</v>
      </c>
    </row>
    <row r="125" spans="1:13" x14ac:dyDescent="0.25">
      <c r="A125" s="58"/>
      <c r="B125" s="4" t="s">
        <v>409</v>
      </c>
      <c r="C125" s="43">
        <v>2</v>
      </c>
      <c r="D125" s="4" t="s">
        <v>121</v>
      </c>
      <c r="E125" s="43">
        <v>2</v>
      </c>
      <c r="F125" s="4" t="s">
        <v>82</v>
      </c>
      <c r="G125" s="43">
        <v>1</v>
      </c>
      <c r="H125" s="4" t="s">
        <v>121</v>
      </c>
      <c r="I125" s="43">
        <v>1</v>
      </c>
      <c r="J125" s="4" t="s">
        <v>239</v>
      </c>
      <c r="K125" s="43">
        <v>1</v>
      </c>
      <c r="L125" s="4" t="s">
        <v>343</v>
      </c>
      <c r="M125" s="43">
        <v>1</v>
      </c>
    </row>
    <row r="126" spans="1:13" x14ac:dyDescent="0.25">
      <c r="A126" s="58"/>
      <c r="B126" s="4" t="s">
        <v>42</v>
      </c>
      <c r="C126" s="43">
        <v>2</v>
      </c>
      <c r="D126" s="4" t="s">
        <v>122</v>
      </c>
      <c r="E126" s="43">
        <v>2</v>
      </c>
      <c r="F126" s="4" t="s">
        <v>128</v>
      </c>
      <c r="G126" s="43">
        <v>1</v>
      </c>
      <c r="H126" s="4" t="s">
        <v>445</v>
      </c>
      <c r="I126" s="43">
        <v>1</v>
      </c>
      <c r="J126" s="4" t="s">
        <v>73</v>
      </c>
      <c r="K126" s="43">
        <v>1</v>
      </c>
      <c r="L126" s="4" t="s">
        <v>344</v>
      </c>
      <c r="M126" s="43">
        <v>1</v>
      </c>
    </row>
    <row r="127" spans="1:13" x14ac:dyDescent="0.25">
      <c r="A127" s="58"/>
      <c r="B127" s="4" t="s">
        <v>88</v>
      </c>
      <c r="C127" s="43">
        <v>2</v>
      </c>
      <c r="D127" s="4" t="s">
        <v>123</v>
      </c>
      <c r="E127" s="43">
        <v>2</v>
      </c>
      <c r="F127" s="4" t="s">
        <v>129</v>
      </c>
      <c r="G127" s="43">
        <v>1</v>
      </c>
      <c r="H127" s="4" t="s">
        <v>483</v>
      </c>
      <c r="I127" s="43">
        <v>1</v>
      </c>
      <c r="J127" s="4" t="s">
        <v>74</v>
      </c>
      <c r="K127" s="43">
        <v>1</v>
      </c>
      <c r="L127" s="4" t="s">
        <v>345</v>
      </c>
      <c r="M127" s="43">
        <v>1</v>
      </c>
    </row>
    <row r="128" spans="1:13" x14ac:dyDescent="0.25">
      <c r="A128" s="58"/>
      <c r="B128" s="4" t="s">
        <v>136</v>
      </c>
      <c r="C128" s="43">
        <v>2</v>
      </c>
      <c r="D128" s="4" t="s">
        <v>124</v>
      </c>
      <c r="E128" s="43">
        <v>2</v>
      </c>
      <c r="F128" s="4" t="s">
        <v>531</v>
      </c>
      <c r="G128" s="43">
        <v>1</v>
      </c>
      <c r="H128" s="4" t="s">
        <v>123</v>
      </c>
      <c r="I128" s="43">
        <v>1</v>
      </c>
      <c r="J128" s="4" t="s">
        <v>437</v>
      </c>
      <c r="K128" s="43">
        <v>1</v>
      </c>
      <c r="L128" s="4" t="s">
        <v>346</v>
      </c>
      <c r="M128" s="43">
        <v>1</v>
      </c>
    </row>
    <row r="129" spans="1:13" x14ac:dyDescent="0.25">
      <c r="A129" s="58"/>
      <c r="B129" s="4" t="s">
        <v>547</v>
      </c>
      <c r="C129" s="43">
        <v>1</v>
      </c>
      <c r="D129" s="4" t="s">
        <v>125</v>
      </c>
      <c r="E129" s="43">
        <v>2</v>
      </c>
      <c r="F129" s="4" t="s">
        <v>490</v>
      </c>
      <c r="G129" s="43">
        <v>1</v>
      </c>
      <c r="H129" s="4" t="s">
        <v>484</v>
      </c>
      <c r="I129" s="43">
        <v>1</v>
      </c>
      <c r="J129" s="4" t="s">
        <v>438</v>
      </c>
      <c r="K129" s="43">
        <v>1</v>
      </c>
      <c r="L129" s="4" t="s">
        <v>199</v>
      </c>
      <c r="M129" s="43">
        <v>1</v>
      </c>
    </row>
    <row r="130" spans="1:13" x14ac:dyDescent="0.25">
      <c r="A130" s="58"/>
      <c r="B130" s="4" t="s">
        <v>548</v>
      </c>
      <c r="C130" s="43">
        <v>1</v>
      </c>
      <c r="D130" s="4" t="s">
        <v>126</v>
      </c>
      <c r="E130" s="43">
        <v>2</v>
      </c>
      <c r="F130" s="4" t="s">
        <v>25</v>
      </c>
      <c r="G130" s="43">
        <v>1</v>
      </c>
      <c r="H130" s="4" t="s">
        <v>485</v>
      </c>
      <c r="I130" s="43">
        <v>1</v>
      </c>
      <c r="J130" s="4" t="s">
        <v>241</v>
      </c>
      <c r="K130" s="43">
        <v>1</v>
      </c>
      <c r="L130" s="4" t="s">
        <v>201</v>
      </c>
      <c r="M130" s="43">
        <v>1</v>
      </c>
    </row>
    <row r="131" spans="1:13" x14ac:dyDescent="0.25">
      <c r="A131" s="58"/>
      <c r="B131" s="4" t="s">
        <v>549</v>
      </c>
      <c r="C131" s="43">
        <v>1</v>
      </c>
      <c r="D131" s="4" t="s">
        <v>127</v>
      </c>
      <c r="E131" s="43">
        <v>2</v>
      </c>
      <c r="F131" s="4" t="s">
        <v>532</v>
      </c>
      <c r="G131" s="43">
        <v>1</v>
      </c>
      <c r="H131" s="4" t="s">
        <v>486</v>
      </c>
      <c r="I131" s="43">
        <v>1</v>
      </c>
      <c r="J131" s="4" t="s">
        <v>439</v>
      </c>
      <c r="K131" s="43">
        <v>1</v>
      </c>
      <c r="L131" s="4" t="s">
        <v>347</v>
      </c>
      <c r="M131" s="43">
        <v>1</v>
      </c>
    </row>
    <row r="132" spans="1:13" x14ac:dyDescent="0.25">
      <c r="A132" s="58"/>
      <c r="B132" s="4" t="s">
        <v>550</v>
      </c>
      <c r="C132" s="43">
        <v>1</v>
      </c>
      <c r="D132" s="4" t="s">
        <v>128</v>
      </c>
      <c r="E132" s="43">
        <v>2</v>
      </c>
      <c r="F132" s="4" t="s">
        <v>132</v>
      </c>
      <c r="G132" s="43">
        <v>1</v>
      </c>
      <c r="H132" s="4" t="s">
        <v>275</v>
      </c>
      <c r="I132" s="43">
        <v>1</v>
      </c>
      <c r="J132" s="4" t="s">
        <v>440</v>
      </c>
      <c r="K132" s="43">
        <v>1</v>
      </c>
      <c r="L132" s="4" t="s">
        <v>204</v>
      </c>
      <c r="M132" s="43">
        <v>1</v>
      </c>
    </row>
    <row r="133" spans="1:13" x14ac:dyDescent="0.25">
      <c r="A133" s="58"/>
      <c r="B133" s="4" t="s">
        <v>495</v>
      </c>
      <c r="C133" s="43">
        <v>1</v>
      </c>
      <c r="D133" s="4" t="s">
        <v>129</v>
      </c>
      <c r="E133" s="43">
        <v>2</v>
      </c>
      <c r="F133" s="4" t="s">
        <v>294</v>
      </c>
      <c r="G133" s="43">
        <v>1</v>
      </c>
      <c r="H133" s="4" t="s">
        <v>81</v>
      </c>
      <c r="I133" s="43">
        <v>1</v>
      </c>
      <c r="J133" s="4" t="s">
        <v>46</v>
      </c>
      <c r="K133" s="43">
        <v>1</v>
      </c>
      <c r="L133" s="4" t="s">
        <v>205</v>
      </c>
      <c r="M133" s="43">
        <v>1</v>
      </c>
    </row>
    <row r="134" spans="1:13" x14ac:dyDescent="0.25">
      <c r="A134" s="58"/>
      <c r="B134" s="4" t="s">
        <v>551</v>
      </c>
      <c r="C134" s="43">
        <v>1</v>
      </c>
      <c r="D134" s="4" t="s">
        <v>130</v>
      </c>
      <c r="E134" s="43">
        <v>2</v>
      </c>
      <c r="F134" s="4" t="s">
        <v>134</v>
      </c>
      <c r="G134" s="43">
        <v>1</v>
      </c>
      <c r="H134" s="4" t="s">
        <v>487</v>
      </c>
      <c r="I134" s="43">
        <v>1</v>
      </c>
      <c r="J134" s="4" t="s">
        <v>113</v>
      </c>
      <c r="K134" s="43">
        <v>1</v>
      </c>
      <c r="L134" s="4" t="s">
        <v>103</v>
      </c>
      <c r="M134" s="43">
        <v>1</v>
      </c>
    </row>
    <row r="135" spans="1:13" x14ac:dyDescent="0.25">
      <c r="A135" s="58"/>
      <c r="B135" s="4" t="s">
        <v>319</v>
      </c>
      <c r="C135" s="43">
        <v>1</v>
      </c>
      <c r="D135" s="4" t="s">
        <v>131</v>
      </c>
      <c r="E135" s="43">
        <v>2</v>
      </c>
      <c r="F135" s="4" t="s">
        <v>402</v>
      </c>
      <c r="G135" s="43">
        <v>1</v>
      </c>
      <c r="H135" s="4" t="s">
        <v>392</v>
      </c>
      <c r="I135" s="43">
        <v>1</v>
      </c>
      <c r="J135" s="4" t="s">
        <v>40</v>
      </c>
      <c r="K135" s="43">
        <v>1</v>
      </c>
      <c r="L135" s="4" t="s">
        <v>348</v>
      </c>
      <c r="M135" s="43">
        <v>1</v>
      </c>
    </row>
    <row r="136" spans="1:13" x14ac:dyDescent="0.25">
      <c r="A136" s="58"/>
      <c r="B136" s="4" t="s">
        <v>552</v>
      </c>
      <c r="C136" s="43">
        <v>1</v>
      </c>
      <c r="D136" s="4" t="s">
        <v>132</v>
      </c>
      <c r="E136" s="43">
        <v>2</v>
      </c>
      <c r="F136" s="4" t="s">
        <v>136</v>
      </c>
      <c r="G136" s="43">
        <v>1</v>
      </c>
      <c r="H136" s="4" t="s">
        <v>488</v>
      </c>
      <c r="I136" s="43">
        <v>1</v>
      </c>
      <c r="J136" s="4" t="s">
        <v>22</v>
      </c>
      <c r="K136" s="43">
        <v>1</v>
      </c>
      <c r="L136" s="4" t="s">
        <v>67</v>
      </c>
      <c r="M136" s="43">
        <v>1</v>
      </c>
    </row>
    <row r="137" spans="1:13" x14ac:dyDescent="0.25">
      <c r="A137" s="58"/>
      <c r="B137" s="4" t="s">
        <v>553</v>
      </c>
      <c r="C137" s="43">
        <v>1</v>
      </c>
      <c r="D137" s="4" t="s">
        <v>133</v>
      </c>
      <c r="E137" s="43">
        <v>2</v>
      </c>
      <c r="F137" s="4" t="s">
        <v>533</v>
      </c>
      <c r="G137" s="43">
        <v>1</v>
      </c>
      <c r="H137" s="4" t="s">
        <v>489</v>
      </c>
      <c r="I137" s="43">
        <v>1</v>
      </c>
      <c r="J137" s="4" t="s">
        <v>441</v>
      </c>
      <c r="K137" s="43">
        <v>1</v>
      </c>
      <c r="L137" s="4" t="s">
        <v>349</v>
      </c>
      <c r="M137" s="43">
        <v>1</v>
      </c>
    </row>
    <row r="138" spans="1:13" x14ac:dyDescent="0.25">
      <c r="A138" s="58"/>
      <c r="B138" s="4" t="s">
        <v>554</v>
      </c>
      <c r="C138" s="43">
        <v>1</v>
      </c>
      <c r="D138" s="4" t="s">
        <v>134</v>
      </c>
      <c r="E138" s="43">
        <v>2</v>
      </c>
      <c r="F138" s="75"/>
      <c r="G138" s="76"/>
      <c r="H138" s="4" t="s">
        <v>490</v>
      </c>
      <c r="I138" s="43">
        <v>1</v>
      </c>
      <c r="J138" s="4" t="s">
        <v>442</v>
      </c>
      <c r="K138" s="43">
        <v>1</v>
      </c>
      <c r="L138" s="4" t="s">
        <v>350</v>
      </c>
      <c r="M138" s="43">
        <v>1</v>
      </c>
    </row>
    <row r="139" spans="1:13" x14ac:dyDescent="0.25">
      <c r="A139" s="58"/>
      <c r="B139" s="4" t="s">
        <v>555</v>
      </c>
      <c r="C139" s="43">
        <v>1</v>
      </c>
      <c r="D139" s="4" t="s">
        <v>135</v>
      </c>
      <c r="E139" s="43">
        <v>2</v>
      </c>
      <c r="F139" s="75"/>
      <c r="G139" s="76"/>
      <c r="H139" s="4" t="s">
        <v>491</v>
      </c>
      <c r="I139" s="43">
        <v>1</v>
      </c>
      <c r="J139" s="4" t="s">
        <v>443</v>
      </c>
      <c r="K139" s="43">
        <v>1</v>
      </c>
      <c r="L139" s="4" t="s">
        <v>351</v>
      </c>
      <c r="M139" s="43">
        <v>1</v>
      </c>
    </row>
    <row r="140" spans="1:13" x14ac:dyDescent="0.25">
      <c r="A140" s="58"/>
      <c r="B140" s="4" t="s">
        <v>556</v>
      </c>
      <c r="C140" s="43">
        <v>1</v>
      </c>
      <c r="D140" s="4" t="s">
        <v>136</v>
      </c>
      <c r="E140" s="43">
        <v>2</v>
      </c>
      <c r="F140" s="75"/>
      <c r="G140" s="76"/>
      <c r="H140" s="4" t="s">
        <v>492</v>
      </c>
      <c r="I140" s="43">
        <v>1</v>
      </c>
      <c r="J140" s="4" t="s">
        <v>266</v>
      </c>
      <c r="K140" s="43">
        <v>1</v>
      </c>
      <c r="L140" s="4" t="s">
        <v>352</v>
      </c>
      <c r="M140" s="43">
        <v>1</v>
      </c>
    </row>
    <row r="141" spans="1:13" x14ac:dyDescent="0.25">
      <c r="A141" s="58"/>
      <c r="B141" s="4" t="s">
        <v>557</v>
      </c>
      <c r="C141" s="43">
        <v>1</v>
      </c>
      <c r="D141" s="4" t="s">
        <v>137</v>
      </c>
      <c r="E141" s="43">
        <v>1</v>
      </c>
      <c r="F141" s="75"/>
      <c r="G141" s="76"/>
      <c r="H141" s="4" t="s">
        <v>493</v>
      </c>
      <c r="I141" s="43">
        <v>1</v>
      </c>
      <c r="J141" s="4" t="s">
        <v>268</v>
      </c>
      <c r="K141" s="43">
        <v>1</v>
      </c>
      <c r="L141" s="4" t="s">
        <v>353</v>
      </c>
      <c r="M141" s="43">
        <v>1</v>
      </c>
    </row>
    <row r="142" spans="1:13" x14ac:dyDescent="0.25">
      <c r="A142" s="58"/>
      <c r="B142" s="4" t="s">
        <v>497</v>
      </c>
      <c r="C142" s="43">
        <v>1</v>
      </c>
      <c r="D142" s="4" t="s">
        <v>138</v>
      </c>
      <c r="E142" s="43">
        <v>1</v>
      </c>
      <c r="F142" s="75"/>
      <c r="G142" s="76"/>
      <c r="H142" s="4" t="s">
        <v>131</v>
      </c>
      <c r="I142" s="43">
        <v>1</v>
      </c>
      <c r="J142" s="4" t="s">
        <v>444</v>
      </c>
      <c r="K142" s="43">
        <v>1</v>
      </c>
      <c r="L142" s="4" t="s">
        <v>32</v>
      </c>
      <c r="M142" s="43">
        <v>1</v>
      </c>
    </row>
    <row r="143" spans="1:13" x14ac:dyDescent="0.25">
      <c r="A143" s="58"/>
      <c r="B143" s="4" t="s">
        <v>151</v>
      </c>
      <c r="C143" s="43">
        <v>1</v>
      </c>
      <c r="D143" s="4" t="s">
        <v>139</v>
      </c>
      <c r="E143" s="43">
        <v>1</v>
      </c>
      <c r="F143" s="75"/>
      <c r="G143" s="76"/>
      <c r="H143" s="4" t="s">
        <v>401</v>
      </c>
      <c r="I143" s="43">
        <v>1</v>
      </c>
      <c r="J143" s="4" t="s">
        <v>445</v>
      </c>
      <c r="K143" s="43">
        <v>1</v>
      </c>
      <c r="L143" s="4" t="s">
        <v>70</v>
      </c>
      <c r="M143" s="43">
        <v>1</v>
      </c>
    </row>
    <row r="144" spans="1:13" x14ac:dyDescent="0.25">
      <c r="A144" s="58"/>
      <c r="B144" s="4" t="s">
        <v>152</v>
      </c>
      <c r="C144" s="43">
        <v>1</v>
      </c>
      <c r="D144" s="4" t="s">
        <v>140</v>
      </c>
      <c r="E144" s="43">
        <v>1</v>
      </c>
      <c r="F144" s="75"/>
      <c r="G144" s="76"/>
      <c r="H144" s="4" t="s">
        <v>132</v>
      </c>
      <c r="I144" s="43">
        <v>1</v>
      </c>
      <c r="J144" s="4" t="s">
        <v>446</v>
      </c>
      <c r="K144" s="43">
        <v>1</v>
      </c>
      <c r="L144" s="4" t="s">
        <v>354</v>
      </c>
      <c r="M144" s="43">
        <v>1</v>
      </c>
    </row>
    <row r="145" spans="1:13" x14ac:dyDescent="0.25">
      <c r="A145" s="58"/>
      <c r="B145" s="4" t="s">
        <v>90</v>
      </c>
      <c r="C145" s="43">
        <v>1</v>
      </c>
      <c r="D145" s="4" t="s">
        <v>141</v>
      </c>
      <c r="E145" s="43">
        <v>1</v>
      </c>
      <c r="F145" s="75"/>
      <c r="G145" s="76"/>
      <c r="H145" s="4" t="s">
        <v>294</v>
      </c>
      <c r="I145" s="43">
        <v>1</v>
      </c>
      <c r="J145" s="4" t="s">
        <v>447</v>
      </c>
      <c r="K145" s="43">
        <v>1</v>
      </c>
      <c r="L145" s="4" t="s">
        <v>355</v>
      </c>
      <c r="M145" s="43">
        <v>1</v>
      </c>
    </row>
    <row r="146" spans="1:13" x14ac:dyDescent="0.25">
      <c r="A146" s="58"/>
      <c r="B146" s="4" t="s">
        <v>558</v>
      </c>
      <c r="C146" s="43">
        <v>1</v>
      </c>
      <c r="D146" s="4" t="s">
        <v>142</v>
      </c>
      <c r="E146" s="43">
        <v>1</v>
      </c>
      <c r="F146" s="75"/>
      <c r="G146" s="76"/>
      <c r="H146" s="4" t="s">
        <v>135</v>
      </c>
      <c r="I146" s="43">
        <v>1</v>
      </c>
      <c r="J146" s="4" t="s">
        <v>316</v>
      </c>
      <c r="K146" s="43">
        <v>1</v>
      </c>
      <c r="L146" s="4" t="s">
        <v>220</v>
      </c>
      <c r="M146" s="43">
        <v>1</v>
      </c>
    </row>
    <row r="147" spans="1:13" x14ac:dyDescent="0.25">
      <c r="A147" s="58"/>
      <c r="B147" s="4" t="s">
        <v>304</v>
      </c>
      <c r="C147" s="43">
        <v>1</v>
      </c>
      <c r="D147" s="4" t="s">
        <v>143</v>
      </c>
      <c r="E147" s="43">
        <v>1</v>
      </c>
      <c r="F147" s="75"/>
      <c r="G147" s="76"/>
      <c r="H147" s="75"/>
      <c r="I147" s="76"/>
      <c r="J147" s="4" t="s">
        <v>275</v>
      </c>
      <c r="K147" s="43">
        <v>1</v>
      </c>
      <c r="L147" s="4" t="s">
        <v>356</v>
      </c>
      <c r="M147" s="43">
        <v>1</v>
      </c>
    </row>
    <row r="148" spans="1:13" x14ac:dyDescent="0.25">
      <c r="A148" s="58"/>
      <c r="B148" s="4" t="s">
        <v>559</v>
      </c>
      <c r="C148" s="43">
        <v>1</v>
      </c>
      <c r="D148" s="4" t="s">
        <v>144</v>
      </c>
      <c r="E148" s="43">
        <v>1</v>
      </c>
      <c r="F148" s="75"/>
      <c r="G148" s="76"/>
      <c r="H148" s="75"/>
      <c r="I148" s="76"/>
      <c r="J148" s="4" t="s">
        <v>81</v>
      </c>
      <c r="K148" s="43">
        <v>1</v>
      </c>
      <c r="L148" s="4" t="s">
        <v>357</v>
      </c>
      <c r="M148" s="43">
        <v>1</v>
      </c>
    </row>
    <row r="149" spans="1:13" x14ac:dyDescent="0.25">
      <c r="A149" s="58"/>
      <c r="B149" s="4" t="s">
        <v>560</v>
      </c>
      <c r="C149" s="43">
        <v>1</v>
      </c>
      <c r="D149" s="4" t="s">
        <v>145</v>
      </c>
      <c r="E149" s="43">
        <v>1</v>
      </c>
      <c r="F149" s="75"/>
      <c r="G149" s="76"/>
      <c r="H149" s="75"/>
      <c r="I149" s="76"/>
      <c r="J149" s="4" t="s">
        <v>82</v>
      </c>
      <c r="K149" s="43">
        <v>1</v>
      </c>
      <c r="L149" s="4" t="s">
        <v>358</v>
      </c>
      <c r="M149" s="43">
        <v>1</v>
      </c>
    </row>
    <row r="150" spans="1:13" x14ac:dyDescent="0.25">
      <c r="A150" s="58"/>
      <c r="B150" s="4" t="s">
        <v>166</v>
      </c>
      <c r="C150" s="43">
        <v>1</v>
      </c>
      <c r="D150" s="4" t="s">
        <v>146</v>
      </c>
      <c r="E150" s="43">
        <v>1</v>
      </c>
      <c r="F150" s="75"/>
      <c r="G150" s="76"/>
      <c r="H150" s="75"/>
      <c r="I150" s="76"/>
      <c r="J150" s="4" t="s">
        <v>448</v>
      </c>
      <c r="K150" s="43">
        <v>1</v>
      </c>
      <c r="L150" s="4" t="s">
        <v>359</v>
      </c>
      <c r="M150" s="43">
        <v>1</v>
      </c>
    </row>
    <row r="151" spans="1:13" x14ac:dyDescent="0.25">
      <c r="A151" s="58"/>
      <c r="B151" s="4" t="s">
        <v>561</v>
      </c>
      <c r="C151" s="43">
        <v>1</v>
      </c>
      <c r="D151" s="4" t="s">
        <v>147</v>
      </c>
      <c r="E151" s="43">
        <v>1</v>
      </c>
      <c r="F151" s="75"/>
      <c r="G151" s="76"/>
      <c r="H151" s="75"/>
      <c r="I151" s="76"/>
      <c r="J151" s="4" t="s">
        <v>127</v>
      </c>
      <c r="K151" s="43">
        <v>1</v>
      </c>
      <c r="L151" s="4" t="s">
        <v>360</v>
      </c>
      <c r="M151" s="43">
        <v>1</v>
      </c>
    </row>
    <row r="152" spans="1:13" x14ac:dyDescent="0.25">
      <c r="A152" s="58"/>
      <c r="B152" s="4" t="s">
        <v>562</v>
      </c>
      <c r="C152" s="43">
        <v>1</v>
      </c>
      <c r="D152" s="4" t="s">
        <v>148</v>
      </c>
      <c r="E152" s="43">
        <v>1</v>
      </c>
      <c r="F152" s="75"/>
      <c r="G152" s="76"/>
      <c r="H152" s="75"/>
      <c r="I152" s="76"/>
      <c r="J152" s="4" t="s">
        <v>283</v>
      </c>
      <c r="K152" s="43">
        <v>1</v>
      </c>
      <c r="L152" s="4" t="s">
        <v>361</v>
      </c>
      <c r="M152" s="43">
        <v>1</v>
      </c>
    </row>
    <row r="153" spans="1:13" x14ac:dyDescent="0.25">
      <c r="A153" s="58"/>
      <c r="B153" s="4" t="s">
        <v>563</v>
      </c>
      <c r="C153" s="43">
        <v>1</v>
      </c>
      <c r="D153" s="4" t="s">
        <v>149</v>
      </c>
      <c r="E153" s="43">
        <v>1</v>
      </c>
      <c r="F153" s="75"/>
      <c r="G153" s="76"/>
      <c r="H153" s="75"/>
      <c r="I153" s="76"/>
      <c r="J153" s="4" t="s">
        <v>393</v>
      </c>
      <c r="K153" s="43">
        <v>1</v>
      </c>
      <c r="L153" s="4" t="s">
        <v>362</v>
      </c>
      <c r="M153" s="43">
        <v>1</v>
      </c>
    </row>
    <row r="154" spans="1:13" x14ac:dyDescent="0.25">
      <c r="A154" s="58"/>
      <c r="B154" s="4" t="s">
        <v>564</v>
      </c>
      <c r="C154" s="43">
        <v>1</v>
      </c>
      <c r="D154" s="4" t="s">
        <v>150</v>
      </c>
      <c r="E154" s="43">
        <v>1</v>
      </c>
      <c r="F154" s="75"/>
      <c r="G154" s="76"/>
      <c r="H154" s="75"/>
      <c r="I154" s="76"/>
      <c r="J154" s="4" t="s">
        <v>129</v>
      </c>
      <c r="K154" s="43">
        <v>1</v>
      </c>
      <c r="L154" s="4" t="s">
        <v>363</v>
      </c>
      <c r="M154" s="43">
        <v>1</v>
      </c>
    </row>
    <row r="155" spans="1:13" x14ac:dyDescent="0.25">
      <c r="A155" s="58"/>
      <c r="B155" s="4" t="s">
        <v>330</v>
      </c>
      <c r="C155" s="43">
        <v>1</v>
      </c>
      <c r="D155" s="4" t="s">
        <v>151</v>
      </c>
      <c r="E155" s="43">
        <v>1</v>
      </c>
      <c r="F155" s="75"/>
      <c r="G155" s="76"/>
      <c r="H155" s="75"/>
      <c r="I155" s="76"/>
      <c r="J155" s="4" t="s">
        <v>85</v>
      </c>
      <c r="K155" s="43">
        <v>1</v>
      </c>
      <c r="L155" s="4" t="s">
        <v>230</v>
      </c>
      <c r="M155" s="43">
        <v>1</v>
      </c>
    </row>
    <row r="156" spans="1:13" x14ac:dyDescent="0.25">
      <c r="A156" s="58"/>
      <c r="B156" s="4" t="s">
        <v>565</v>
      </c>
      <c r="C156" s="43">
        <v>1</v>
      </c>
      <c r="D156" s="4" t="s">
        <v>152</v>
      </c>
      <c r="E156" s="43">
        <v>1</v>
      </c>
      <c r="F156" s="75"/>
      <c r="G156" s="76"/>
      <c r="H156" s="75"/>
      <c r="I156" s="76"/>
      <c r="J156" s="4" t="s">
        <v>287</v>
      </c>
      <c r="K156" s="43">
        <v>1</v>
      </c>
      <c r="L156" s="4" t="s">
        <v>108</v>
      </c>
      <c r="M156" s="43">
        <v>1</v>
      </c>
    </row>
    <row r="157" spans="1:13" x14ac:dyDescent="0.25">
      <c r="A157" s="58"/>
      <c r="B157" s="4" t="s">
        <v>566</v>
      </c>
      <c r="C157" s="43">
        <v>1</v>
      </c>
      <c r="D157" s="4" t="s">
        <v>153</v>
      </c>
      <c r="E157" s="43">
        <v>1</v>
      </c>
      <c r="F157" s="75"/>
      <c r="G157" s="76"/>
      <c r="H157" s="75"/>
      <c r="I157" s="76"/>
      <c r="J157" s="4" t="s">
        <v>449</v>
      </c>
      <c r="K157" s="43">
        <v>1</v>
      </c>
      <c r="L157" s="4" t="s">
        <v>233</v>
      </c>
      <c r="M157" s="43">
        <v>1</v>
      </c>
    </row>
    <row r="158" spans="1:13" x14ac:dyDescent="0.25">
      <c r="A158" s="58"/>
      <c r="B158" s="4" t="s">
        <v>94</v>
      </c>
      <c r="C158" s="43">
        <v>1</v>
      </c>
      <c r="D158" s="4" t="s">
        <v>154</v>
      </c>
      <c r="E158" s="43">
        <v>1</v>
      </c>
      <c r="F158" s="75"/>
      <c r="G158" s="76"/>
      <c r="H158" s="75"/>
      <c r="I158" s="76"/>
      <c r="J158" s="4" t="s">
        <v>450</v>
      </c>
      <c r="K158" s="43">
        <v>1</v>
      </c>
      <c r="L158" s="4" t="s">
        <v>364</v>
      </c>
      <c r="M158" s="43">
        <v>1</v>
      </c>
    </row>
    <row r="159" spans="1:13" x14ac:dyDescent="0.25">
      <c r="A159" s="58"/>
      <c r="B159" s="4" t="s">
        <v>567</v>
      </c>
      <c r="C159" s="43">
        <v>1</v>
      </c>
      <c r="D159" s="4" t="s">
        <v>155</v>
      </c>
      <c r="E159" s="43">
        <v>1</v>
      </c>
      <c r="F159" s="75"/>
      <c r="G159" s="76"/>
      <c r="H159" s="75"/>
      <c r="I159" s="76"/>
      <c r="J159" s="4" t="s">
        <v>451</v>
      </c>
      <c r="K159" s="43">
        <v>1</v>
      </c>
      <c r="L159" s="4" t="s">
        <v>365</v>
      </c>
      <c r="M159" s="43">
        <v>1</v>
      </c>
    </row>
    <row r="160" spans="1:13" x14ac:dyDescent="0.25">
      <c r="A160" s="58"/>
      <c r="B160" s="4" t="s">
        <v>568</v>
      </c>
      <c r="C160" s="43">
        <v>1</v>
      </c>
      <c r="D160" s="4" t="s">
        <v>156</v>
      </c>
      <c r="E160" s="43">
        <v>1</v>
      </c>
      <c r="F160" s="75"/>
      <c r="G160" s="76"/>
      <c r="H160" s="75"/>
      <c r="I160" s="76"/>
      <c r="J160" s="4" t="s">
        <v>401</v>
      </c>
      <c r="K160" s="43">
        <v>1</v>
      </c>
      <c r="L160" s="4" t="s">
        <v>366</v>
      </c>
      <c r="M160" s="43">
        <v>1</v>
      </c>
    </row>
    <row r="161" spans="1:13" x14ac:dyDescent="0.25">
      <c r="A161" s="58"/>
      <c r="B161" s="4" t="s">
        <v>569</v>
      </c>
      <c r="C161" s="43">
        <v>1</v>
      </c>
      <c r="D161" s="4" t="s">
        <v>157</v>
      </c>
      <c r="E161" s="43">
        <v>1</v>
      </c>
      <c r="F161" s="75"/>
      <c r="G161" s="76"/>
      <c r="H161" s="75"/>
      <c r="I161" s="76"/>
      <c r="J161" s="4" t="s">
        <v>42</v>
      </c>
      <c r="K161" s="43">
        <v>1</v>
      </c>
      <c r="L161" s="4" t="s">
        <v>367</v>
      </c>
      <c r="M161" s="43">
        <v>1</v>
      </c>
    </row>
    <row r="162" spans="1:13" x14ac:dyDescent="0.25">
      <c r="A162" s="58"/>
      <c r="B162" s="4" t="s">
        <v>570</v>
      </c>
      <c r="C162" s="43">
        <v>1</v>
      </c>
      <c r="D162" s="4" t="s">
        <v>158</v>
      </c>
      <c r="E162" s="43">
        <v>1</v>
      </c>
      <c r="F162" s="75"/>
      <c r="G162" s="76"/>
      <c r="H162" s="75"/>
      <c r="I162" s="76"/>
      <c r="J162" s="4" t="s">
        <v>303</v>
      </c>
      <c r="K162" s="43">
        <v>1</v>
      </c>
      <c r="L162" s="4" t="s">
        <v>368</v>
      </c>
      <c r="M162" s="43">
        <v>1</v>
      </c>
    </row>
    <row r="163" spans="1:13" x14ac:dyDescent="0.25">
      <c r="A163" s="58"/>
      <c r="B163" s="4" t="s">
        <v>571</v>
      </c>
      <c r="C163" s="43">
        <v>1</v>
      </c>
      <c r="D163" s="4" t="s">
        <v>159</v>
      </c>
      <c r="E163" s="43">
        <v>1</v>
      </c>
      <c r="F163" s="75"/>
      <c r="G163" s="76"/>
      <c r="H163" s="75"/>
      <c r="I163" s="76"/>
      <c r="J163" s="4" t="s">
        <v>452</v>
      </c>
      <c r="K163" s="43">
        <v>1</v>
      </c>
      <c r="L163" s="4" t="s">
        <v>369</v>
      </c>
      <c r="M163" s="43">
        <v>1</v>
      </c>
    </row>
    <row r="164" spans="1:13" x14ac:dyDescent="0.25">
      <c r="A164" s="58"/>
      <c r="B164" s="4" t="s">
        <v>572</v>
      </c>
      <c r="C164" s="43">
        <v>1</v>
      </c>
      <c r="D164" s="4" t="s">
        <v>160</v>
      </c>
      <c r="E164" s="43">
        <v>1</v>
      </c>
      <c r="F164" s="75"/>
      <c r="G164" s="76"/>
      <c r="H164" s="75"/>
      <c r="I164" s="76"/>
      <c r="J164" s="4" t="s">
        <v>133</v>
      </c>
      <c r="K164" s="43">
        <v>1</v>
      </c>
      <c r="L164" s="4" t="s">
        <v>33</v>
      </c>
      <c r="M164" s="43">
        <v>1</v>
      </c>
    </row>
    <row r="165" spans="1:13" x14ac:dyDescent="0.25">
      <c r="A165" s="58"/>
      <c r="B165" s="4" t="s">
        <v>573</v>
      </c>
      <c r="C165" s="43">
        <v>1</v>
      </c>
      <c r="D165" s="4" t="s">
        <v>161</v>
      </c>
      <c r="E165" s="43">
        <v>1</v>
      </c>
      <c r="F165" s="75"/>
      <c r="G165" s="76"/>
      <c r="H165" s="75"/>
      <c r="I165" s="76"/>
      <c r="J165" s="4" t="s">
        <v>402</v>
      </c>
      <c r="K165" s="43">
        <v>1</v>
      </c>
      <c r="L165" s="4" t="s">
        <v>45</v>
      </c>
      <c r="M165" s="43">
        <v>1</v>
      </c>
    </row>
    <row r="166" spans="1:13" x14ac:dyDescent="0.25">
      <c r="A166" s="58"/>
      <c r="B166" s="4" t="s">
        <v>505</v>
      </c>
      <c r="C166" s="43">
        <v>1</v>
      </c>
      <c r="D166" s="4" t="s">
        <v>162</v>
      </c>
      <c r="E166" s="43">
        <v>1</v>
      </c>
      <c r="F166" s="75"/>
      <c r="G166" s="76"/>
      <c r="H166" s="75"/>
      <c r="I166" s="76"/>
      <c r="J166" s="4" t="s">
        <v>453</v>
      </c>
      <c r="K166" s="43">
        <v>1</v>
      </c>
      <c r="L166" s="4" t="s">
        <v>370</v>
      </c>
      <c r="M166" s="43">
        <v>1</v>
      </c>
    </row>
    <row r="167" spans="1:13" x14ac:dyDescent="0.25">
      <c r="A167" s="58"/>
      <c r="B167" s="4" t="s">
        <v>181</v>
      </c>
      <c r="C167" s="43">
        <v>1</v>
      </c>
      <c r="D167" s="4" t="s">
        <v>163</v>
      </c>
      <c r="E167" s="43">
        <v>1</v>
      </c>
      <c r="F167" s="75"/>
      <c r="G167" s="76"/>
      <c r="H167" s="75"/>
      <c r="I167" s="76"/>
      <c r="J167" s="4" t="s">
        <v>454</v>
      </c>
      <c r="K167" s="43">
        <v>1</v>
      </c>
      <c r="L167" s="4" t="s">
        <v>371</v>
      </c>
      <c r="M167" s="43">
        <v>1</v>
      </c>
    </row>
    <row r="168" spans="1:13" x14ac:dyDescent="0.25">
      <c r="A168" s="58"/>
      <c r="B168" s="4" t="s">
        <v>574</v>
      </c>
      <c r="C168" s="43">
        <v>1</v>
      </c>
      <c r="D168" s="4" t="s">
        <v>164</v>
      </c>
      <c r="E168" s="43">
        <v>1</v>
      </c>
      <c r="F168" s="75"/>
      <c r="G168" s="76"/>
      <c r="H168" s="75"/>
      <c r="I168" s="76"/>
      <c r="J168" s="4" t="s">
        <v>455</v>
      </c>
      <c r="K168" s="43">
        <v>1</v>
      </c>
      <c r="L168" s="4" t="s">
        <v>372</v>
      </c>
      <c r="M168" s="43">
        <v>1</v>
      </c>
    </row>
    <row r="169" spans="1:13" x14ac:dyDescent="0.25">
      <c r="A169" s="58"/>
      <c r="B169" s="4" t="s">
        <v>62</v>
      </c>
      <c r="C169" s="43">
        <v>1</v>
      </c>
      <c r="D169" s="4" t="s">
        <v>165</v>
      </c>
      <c r="E169" s="43">
        <v>1</v>
      </c>
      <c r="F169" s="75"/>
      <c r="G169" s="76"/>
      <c r="H169" s="75"/>
      <c r="I169" s="76"/>
      <c r="J169" s="75"/>
      <c r="K169" s="76"/>
      <c r="L169" s="4" t="s">
        <v>373</v>
      </c>
      <c r="M169" s="43">
        <v>1</v>
      </c>
    </row>
    <row r="170" spans="1:13" x14ac:dyDescent="0.25">
      <c r="A170" s="58"/>
      <c r="B170" s="4" t="s">
        <v>575</v>
      </c>
      <c r="C170" s="43">
        <v>1</v>
      </c>
      <c r="D170" s="4" t="s">
        <v>166</v>
      </c>
      <c r="E170" s="43">
        <v>1</v>
      </c>
      <c r="F170" s="75"/>
      <c r="G170" s="76"/>
      <c r="H170" s="75"/>
      <c r="I170" s="76"/>
      <c r="J170" s="75"/>
      <c r="K170" s="76"/>
      <c r="L170" s="4" t="s">
        <v>374</v>
      </c>
      <c r="M170" s="43">
        <v>1</v>
      </c>
    </row>
    <row r="171" spans="1:13" x14ac:dyDescent="0.25">
      <c r="A171" s="58"/>
      <c r="B171" s="4" t="s">
        <v>339</v>
      </c>
      <c r="C171" s="43">
        <v>1</v>
      </c>
      <c r="D171" s="4" t="s">
        <v>167</v>
      </c>
      <c r="E171" s="43">
        <v>1</v>
      </c>
      <c r="F171" s="75"/>
      <c r="G171" s="76"/>
      <c r="H171" s="75"/>
      <c r="I171" s="76"/>
      <c r="J171" s="75"/>
      <c r="K171" s="76"/>
      <c r="L171" s="4" t="s">
        <v>375</v>
      </c>
      <c r="M171" s="43">
        <v>1</v>
      </c>
    </row>
    <row r="172" spans="1:13" x14ac:dyDescent="0.25">
      <c r="A172" s="58"/>
      <c r="B172" s="4" t="s">
        <v>576</v>
      </c>
      <c r="C172" s="43">
        <v>1</v>
      </c>
      <c r="D172" s="4" t="s">
        <v>168</v>
      </c>
      <c r="E172" s="43">
        <v>1</v>
      </c>
      <c r="F172" s="75"/>
      <c r="G172" s="76"/>
      <c r="H172" s="75"/>
      <c r="I172" s="76"/>
      <c r="J172" s="75"/>
      <c r="K172" s="76"/>
      <c r="L172" s="4" t="s">
        <v>376</v>
      </c>
      <c r="M172" s="43">
        <v>1</v>
      </c>
    </row>
    <row r="173" spans="1:13" x14ac:dyDescent="0.25">
      <c r="A173" s="58"/>
      <c r="B173" s="4" t="s">
        <v>55</v>
      </c>
      <c r="C173" s="43">
        <v>1</v>
      </c>
      <c r="D173" s="4" t="s">
        <v>169</v>
      </c>
      <c r="E173" s="43">
        <v>1</v>
      </c>
      <c r="F173" s="75"/>
      <c r="G173" s="76"/>
      <c r="H173" s="75"/>
      <c r="I173" s="76"/>
      <c r="J173" s="75"/>
      <c r="K173" s="76"/>
      <c r="L173" s="4" t="s">
        <v>377</v>
      </c>
      <c r="M173" s="43">
        <v>1</v>
      </c>
    </row>
    <row r="174" spans="1:13" x14ac:dyDescent="0.25">
      <c r="A174" s="58"/>
      <c r="B174" s="4" t="s">
        <v>421</v>
      </c>
      <c r="C174" s="43">
        <v>1</v>
      </c>
      <c r="D174" s="4" t="s">
        <v>170</v>
      </c>
      <c r="E174" s="43">
        <v>1</v>
      </c>
      <c r="F174" s="75"/>
      <c r="G174" s="76"/>
      <c r="H174" s="75"/>
      <c r="I174" s="76"/>
      <c r="J174" s="75"/>
      <c r="K174" s="76"/>
      <c r="L174" s="4" t="s">
        <v>77</v>
      </c>
      <c r="M174" s="43">
        <v>1</v>
      </c>
    </row>
    <row r="175" spans="1:13" x14ac:dyDescent="0.25">
      <c r="A175" s="58"/>
      <c r="B175" s="4" t="s">
        <v>97</v>
      </c>
      <c r="C175" s="43">
        <v>1</v>
      </c>
      <c r="D175" s="4" t="s">
        <v>171</v>
      </c>
      <c r="E175" s="43">
        <v>1</v>
      </c>
      <c r="F175" s="75"/>
      <c r="G175" s="76"/>
      <c r="H175" s="75"/>
      <c r="I175" s="76"/>
      <c r="J175" s="75"/>
      <c r="K175" s="76"/>
      <c r="L175" s="4" t="s">
        <v>378</v>
      </c>
      <c r="M175" s="43">
        <v>1</v>
      </c>
    </row>
    <row r="176" spans="1:13" x14ac:dyDescent="0.25">
      <c r="A176" s="58"/>
      <c r="B176" s="4" t="s">
        <v>577</v>
      </c>
      <c r="C176" s="43">
        <v>1</v>
      </c>
      <c r="D176" s="4" t="s">
        <v>172</v>
      </c>
      <c r="E176" s="43">
        <v>1</v>
      </c>
      <c r="F176" s="75"/>
      <c r="G176" s="76"/>
      <c r="H176" s="75"/>
      <c r="I176" s="76"/>
      <c r="J176" s="75"/>
      <c r="K176" s="76"/>
      <c r="L176" s="4" t="s">
        <v>379</v>
      </c>
      <c r="M176" s="43">
        <v>1</v>
      </c>
    </row>
    <row r="177" spans="1:13" x14ac:dyDescent="0.25">
      <c r="A177" s="58"/>
      <c r="B177" s="4" t="s">
        <v>578</v>
      </c>
      <c r="C177" s="43">
        <v>1</v>
      </c>
      <c r="D177" s="4" t="s">
        <v>173</v>
      </c>
      <c r="E177" s="43">
        <v>1</v>
      </c>
      <c r="F177" s="75"/>
      <c r="G177" s="76"/>
      <c r="H177" s="75"/>
      <c r="I177" s="76"/>
      <c r="J177" s="75"/>
      <c r="K177" s="76"/>
      <c r="L177" s="4" t="s">
        <v>380</v>
      </c>
      <c r="M177" s="43">
        <v>1</v>
      </c>
    </row>
    <row r="178" spans="1:13" x14ac:dyDescent="0.25">
      <c r="A178" s="58"/>
      <c r="B178" s="4" t="s">
        <v>579</v>
      </c>
      <c r="C178" s="43">
        <v>1</v>
      </c>
      <c r="D178" s="4" t="s">
        <v>174</v>
      </c>
      <c r="E178" s="43">
        <v>1</v>
      </c>
      <c r="F178" s="75"/>
      <c r="G178" s="76"/>
      <c r="H178" s="75"/>
      <c r="I178" s="76"/>
      <c r="J178" s="75"/>
      <c r="K178" s="76"/>
      <c r="L178" s="4" t="s">
        <v>381</v>
      </c>
      <c r="M178" s="43">
        <v>1</v>
      </c>
    </row>
    <row r="179" spans="1:13" x14ac:dyDescent="0.25">
      <c r="A179" s="58"/>
      <c r="B179" s="4" t="s">
        <v>580</v>
      </c>
      <c r="C179" s="43">
        <v>1</v>
      </c>
      <c r="D179" s="4" t="s">
        <v>175</v>
      </c>
      <c r="E179" s="43">
        <v>1</v>
      </c>
      <c r="F179" s="75"/>
      <c r="G179" s="76"/>
      <c r="H179" s="75"/>
      <c r="I179" s="76"/>
      <c r="J179" s="75"/>
      <c r="K179" s="76"/>
      <c r="L179" s="4" t="s">
        <v>382</v>
      </c>
      <c r="M179" s="43">
        <v>1</v>
      </c>
    </row>
    <row r="180" spans="1:13" x14ac:dyDescent="0.25">
      <c r="A180" s="58"/>
      <c r="B180" s="4" t="s">
        <v>581</v>
      </c>
      <c r="C180" s="43">
        <v>1</v>
      </c>
      <c r="D180" s="4" t="s">
        <v>176</v>
      </c>
      <c r="E180" s="43">
        <v>1</v>
      </c>
      <c r="F180" s="75"/>
      <c r="G180" s="76"/>
      <c r="H180" s="75"/>
      <c r="I180" s="76"/>
      <c r="J180" s="75"/>
      <c r="K180" s="76"/>
      <c r="L180" s="4" t="s">
        <v>383</v>
      </c>
      <c r="M180" s="43">
        <v>1</v>
      </c>
    </row>
    <row r="181" spans="1:13" x14ac:dyDescent="0.25">
      <c r="A181" s="58"/>
      <c r="B181" s="4" t="s">
        <v>582</v>
      </c>
      <c r="C181" s="43">
        <v>1</v>
      </c>
      <c r="D181" s="4" t="s">
        <v>177</v>
      </c>
      <c r="E181" s="43">
        <v>1</v>
      </c>
      <c r="F181" s="75"/>
      <c r="G181" s="76"/>
      <c r="H181" s="75"/>
      <c r="I181" s="76"/>
      <c r="J181" s="75"/>
      <c r="K181" s="76"/>
      <c r="L181" s="4" t="s">
        <v>384</v>
      </c>
      <c r="M181" s="43">
        <v>1</v>
      </c>
    </row>
    <row r="182" spans="1:13" x14ac:dyDescent="0.25">
      <c r="A182" s="58"/>
      <c r="B182" s="4" t="s">
        <v>583</v>
      </c>
      <c r="C182" s="43">
        <v>1</v>
      </c>
      <c r="D182" s="4" t="s">
        <v>178</v>
      </c>
      <c r="E182" s="43">
        <v>1</v>
      </c>
      <c r="F182" s="75"/>
      <c r="G182" s="76"/>
      <c r="H182" s="75"/>
      <c r="I182" s="76"/>
      <c r="J182" s="75"/>
      <c r="K182" s="76"/>
      <c r="L182" s="4" t="s">
        <v>121</v>
      </c>
      <c r="M182" s="43">
        <v>1</v>
      </c>
    </row>
    <row r="183" spans="1:13" x14ac:dyDescent="0.25">
      <c r="A183" s="58"/>
      <c r="B183" s="4" t="s">
        <v>584</v>
      </c>
      <c r="C183" s="43">
        <v>1</v>
      </c>
      <c r="D183" s="4" t="s">
        <v>179</v>
      </c>
      <c r="E183" s="43">
        <v>1</v>
      </c>
      <c r="F183" s="75"/>
      <c r="G183" s="76"/>
      <c r="H183" s="75"/>
      <c r="I183" s="76"/>
      <c r="J183" s="75"/>
      <c r="K183" s="76"/>
      <c r="L183" s="4" t="s">
        <v>78</v>
      </c>
      <c r="M183" s="43">
        <v>1</v>
      </c>
    </row>
    <row r="184" spans="1:13" x14ac:dyDescent="0.25">
      <c r="A184" s="58"/>
      <c r="B184" s="4" t="s">
        <v>342</v>
      </c>
      <c r="C184" s="43">
        <v>1</v>
      </c>
      <c r="D184" s="4" t="s">
        <v>180</v>
      </c>
      <c r="E184" s="43">
        <v>1</v>
      </c>
      <c r="F184" s="75"/>
      <c r="G184" s="76"/>
      <c r="H184" s="75"/>
      <c r="I184" s="76"/>
      <c r="J184" s="75"/>
      <c r="K184" s="76"/>
      <c r="L184" s="4" t="s">
        <v>385</v>
      </c>
      <c r="M184" s="43">
        <v>1</v>
      </c>
    </row>
    <row r="185" spans="1:13" x14ac:dyDescent="0.25">
      <c r="A185" s="58"/>
      <c r="B185" s="4" t="s">
        <v>585</v>
      </c>
      <c r="C185" s="43">
        <v>1</v>
      </c>
      <c r="D185" s="4" t="s">
        <v>181</v>
      </c>
      <c r="E185" s="43">
        <v>1</v>
      </c>
      <c r="F185" s="75"/>
      <c r="G185" s="76"/>
      <c r="H185" s="75"/>
      <c r="I185" s="76"/>
      <c r="J185" s="75"/>
      <c r="K185" s="76"/>
      <c r="L185" s="4" t="s">
        <v>386</v>
      </c>
      <c r="M185" s="43">
        <v>1</v>
      </c>
    </row>
    <row r="186" spans="1:13" x14ac:dyDescent="0.25">
      <c r="A186" s="58"/>
      <c r="B186" s="4" t="s">
        <v>586</v>
      </c>
      <c r="C186" s="43">
        <v>1</v>
      </c>
      <c r="D186" s="4" t="s">
        <v>182</v>
      </c>
      <c r="E186" s="43">
        <v>1</v>
      </c>
      <c r="F186" s="75"/>
      <c r="G186" s="76"/>
      <c r="H186" s="75"/>
      <c r="I186" s="76"/>
      <c r="J186" s="75"/>
      <c r="K186" s="76"/>
      <c r="L186" s="4" t="s">
        <v>387</v>
      </c>
      <c r="M186" s="43">
        <v>1</v>
      </c>
    </row>
    <row r="187" spans="1:13" x14ac:dyDescent="0.25">
      <c r="A187" s="58"/>
      <c r="B187" s="4" t="s">
        <v>587</v>
      </c>
      <c r="C187" s="43">
        <v>1</v>
      </c>
      <c r="D187" s="4" t="s">
        <v>183</v>
      </c>
      <c r="E187" s="43">
        <v>1</v>
      </c>
      <c r="F187" s="75"/>
      <c r="G187" s="76"/>
      <c r="H187" s="75"/>
      <c r="I187" s="76"/>
      <c r="J187" s="75"/>
      <c r="K187" s="76"/>
      <c r="L187" s="4" t="s">
        <v>123</v>
      </c>
      <c r="M187" s="43">
        <v>1</v>
      </c>
    </row>
    <row r="188" spans="1:13" x14ac:dyDescent="0.25">
      <c r="A188" s="58"/>
      <c r="B188" s="4" t="s">
        <v>196</v>
      </c>
      <c r="C188" s="43">
        <v>1</v>
      </c>
      <c r="D188" s="4" t="s">
        <v>184</v>
      </c>
      <c r="E188" s="43">
        <v>1</v>
      </c>
      <c r="F188" s="75"/>
      <c r="G188" s="76"/>
      <c r="H188" s="75"/>
      <c r="I188" s="76"/>
      <c r="J188" s="75"/>
      <c r="K188" s="76"/>
      <c r="L188" s="4" t="s">
        <v>273</v>
      </c>
      <c r="M188" s="43">
        <v>1</v>
      </c>
    </row>
    <row r="189" spans="1:13" x14ac:dyDescent="0.25">
      <c r="A189" s="58"/>
      <c r="B189" s="4" t="s">
        <v>346</v>
      </c>
      <c r="C189" s="43">
        <v>1</v>
      </c>
      <c r="D189" s="4" t="s">
        <v>185</v>
      </c>
      <c r="E189" s="43">
        <v>1</v>
      </c>
      <c r="F189" s="75"/>
      <c r="G189" s="76"/>
      <c r="H189" s="75"/>
      <c r="I189" s="76"/>
      <c r="J189" s="75"/>
      <c r="K189" s="76"/>
      <c r="L189" s="4" t="s">
        <v>29</v>
      </c>
      <c r="M189" s="43">
        <v>1</v>
      </c>
    </row>
    <row r="190" spans="1:13" x14ac:dyDescent="0.25">
      <c r="A190" s="58"/>
      <c r="B190" s="4" t="s">
        <v>588</v>
      </c>
      <c r="C190" s="43">
        <v>1</v>
      </c>
      <c r="D190" s="4" t="s">
        <v>186</v>
      </c>
      <c r="E190" s="43">
        <v>1</v>
      </c>
      <c r="F190" s="75"/>
      <c r="G190" s="76"/>
      <c r="H190" s="75"/>
      <c r="I190" s="76"/>
      <c r="J190" s="75"/>
      <c r="K190" s="76"/>
      <c r="L190" s="4" t="s">
        <v>388</v>
      </c>
      <c r="M190" s="43">
        <v>1</v>
      </c>
    </row>
    <row r="191" spans="1:13" x14ac:dyDescent="0.25">
      <c r="A191" s="58"/>
      <c r="B191" s="4" t="s">
        <v>589</v>
      </c>
      <c r="C191" s="43">
        <v>1</v>
      </c>
      <c r="D191" s="4" t="s">
        <v>187</v>
      </c>
      <c r="E191" s="43">
        <v>1</v>
      </c>
      <c r="F191" s="75"/>
      <c r="G191" s="76"/>
      <c r="H191" s="75"/>
      <c r="I191" s="76"/>
      <c r="J191" s="75"/>
      <c r="K191" s="76"/>
      <c r="L191" s="4" t="s">
        <v>389</v>
      </c>
      <c r="M191" s="43">
        <v>1</v>
      </c>
    </row>
    <row r="192" spans="1:13" x14ac:dyDescent="0.25">
      <c r="A192" s="58"/>
      <c r="B192" s="4" t="s">
        <v>590</v>
      </c>
      <c r="C192" s="43">
        <v>1</v>
      </c>
      <c r="D192" s="4" t="s">
        <v>188</v>
      </c>
      <c r="E192" s="43">
        <v>1</v>
      </c>
      <c r="F192" s="75"/>
      <c r="G192" s="76"/>
      <c r="H192" s="75"/>
      <c r="I192" s="76"/>
      <c r="J192" s="75"/>
      <c r="K192" s="76"/>
      <c r="L192" s="4" t="s">
        <v>390</v>
      </c>
      <c r="M192" s="43">
        <v>1</v>
      </c>
    </row>
    <row r="193" spans="1:13" x14ac:dyDescent="0.25">
      <c r="A193" s="58"/>
      <c r="B193" s="4" t="s">
        <v>591</v>
      </c>
      <c r="C193" s="43">
        <v>1</v>
      </c>
      <c r="D193" s="4" t="s">
        <v>189</v>
      </c>
      <c r="E193" s="43">
        <v>1</v>
      </c>
      <c r="F193" s="75"/>
      <c r="G193" s="76"/>
      <c r="H193" s="75"/>
      <c r="I193" s="76"/>
      <c r="J193" s="75"/>
      <c r="K193" s="76"/>
      <c r="L193" s="4" t="s">
        <v>391</v>
      </c>
      <c r="M193" s="43">
        <v>1</v>
      </c>
    </row>
    <row r="194" spans="1:13" x14ac:dyDescent="0.25">
      <c r="A194" s="58"/>
      <c r="B194" s="4" t="s">
        <v>513</v>
      </c>
      <c r="C194" s="43">
        <v>1</v>
      </c>
      <c r="D194" s="4" t="s">
        <v>190</v>
      </c>
      <c r="E194" s="43">
        <v>1</v>
      </c>
      <c r="F194" s="75"/>
      <c r="G194" s="76"/>
      <c r="H194" s="75"/>
      <c r="I194" s="76"/>
      <c r="J194" s="75"/>
      <c r="K194" s="76"/>
      <c r="L194" s="4" t="s">
        <v>275</v>
      </c>
      <c r="M194" s="43">
        <v>1</v>
      </c>
    </row>
    <row r="195" spans="1:13" x14ac:dyDescent="0.25">
      <c r="A195" s="58"/>
      <c r="B195" s="4" t="s">
        <v>592</v>
      </c>
      <c r="C195" s="43">
        <v>1</v>
      </c>
      <c r="D195" s="4" t="s">
        <v>191</v>
      </c>
      <c r="E195" s="43">
        <v>1</v>
      </c>
      <c r="F195" s="75"/>
      <c r="G195" s="76"/>
      <c r="H195" s="75"/>
      <c r="I195" s="76"/>
      <c r="J195" s="75"/>
      <c r="K195" s="76"/>
      <c r="L195" s="4" t="s">
        <v>278</v>
      </c>
      <c r="M195" s="43">
        <v>1</v>
      </c>
    </row>
    <row r="196" spans="1:13" x14ac:dyDescent="0.25">
      <c r="A196" s="58"/>
      <c r="B196" s="4" t="s">
        <v>593</v>
      </c>
      <c r="C196" s="43">
        <v>1</v>
      </c>
      <c r="D196" s="4" t="s">
        <v>192</v>
      </c>
      <c r="E196" s="43">
        <v>1</v>
      </c>
      <c r="F196" s="75"/>
      <c r="G196" s="76"/>
      <c r="H196" s="75"/>
      <c r="I196" s="76"/>
      <c r="J196" s="75"/>
      <c r="K196" s="76"/>
      <c r="L196" s="4" t="s">
        <v>392</v>
      </c>
      <c r="M196" s="43">
        <v>1</v>
      </c>
    </row>
    <row r="197" spans="1:13" x14ac:dyDescent="0.25">
      <c r="A197" s="58"/>
      <c r="B197" s="4" t="s">
        <v>594</v>
      </c>
      <c r="C197" s="43">
        <v>1</v>
      </c>
      <c r="D197" s="4" t="s">
        <v>193</v>
      </c>
      <c r="E197" s="43">
        <v>1</v>
      </c>
      <c r="F197" s="75"/>
      <c r="G197" s="76"/>
      <c r="H197" s="75"/>
      <c r="I197" s="76"/>
      <c r="J197" s="75"/>
      <c r="K197" s="76"/>
      <c r="L197" s="4" t="s">
        <v>393</v>
      </c>
      <c r="M197" s="43">
        <v>1</v>
      </c>
    </row>
    <row r="198" spans="1:13" x14ac:dyDescent="0.25">
      <c r="A198" s="58"/>
      <c r="B198" s="4" t="s">
        <v>595</v>
      </c>
      <c r="C198" s="43">
        <v>1</v>
      </c>
      <c r="D198" s="4" t="s">
        <v>194</v>
      </c>
      <c r="E198" s="43">
        <v>1</v>
      </c>
      <c r="F198" s="75"/>
      <c r="G198" s="76"/>
      <c r="H198" s="75"/>
      <c r="I198" s="76"/>
      <c r="J198" s="75"/>
      <c r="K198" s="76"/>
      <c r="L198" s="4" t="s">
        <v>129</v>
      </c>
      <c r="M198" s="43">
        <v>1</v>
      </c>
    </row>
    <row r="199" spans="1:13" x14ac:dyDescent="0.25">
      <c r="A199" s="58"/>
      <c r="B199" s="4" t="s">
        <v>422</v>
      </c>
      <c r="C199" s="43">
        <v>1</v>
      </c>
      <c r="D199" s="4" t="s">
        <v>195</v>
      </c>
      <c r="E199" s="43">
        <v>1</v>
      </c>
      <c r="F199" s="75"/>
      <c r="G199" s="76"/>
      <c r="H199" s="75"/>
      <c r="I199" s="76"/>
      <c r="J199" s="75"/>
      <c r="K199" s="76"/>
      <c r="L199" s="4" t="s">
        <v>394</v>
      </c>
      <c r="M199" s="43">
        <v>1</v>
      </c>
    </row>
    <row r="200" spans="1:13" x14ac:dyDescent="0.25">
      <c r="A200" s="58"/>
      <c r="B200" s="4" t="s">
        <v>596</v>
      </c>
      <c r="C200" s="43">
        <v>1</v>
      </c>
      <c r="D200" s="4" t="s">
        <v>196</v>
      </c>
      <c r="E200" s="43">
        <v>1</v>
      </c>
      <c r="F200" s="75"/>
      <c r="G200" s="76"/>
      <c r="H200" s="75"/>
      <c r="I200" s="76"/>
      <c r="J200" s="75"/>
      <c r="K200" s="76"/>
      <c r="L200" s="4" t="s">
        <v>395</v>
      </c>
      <c r="M200" s="43">
        <v>1</v>
      </c>
    </row>
    <row r="201" spans="1:13" x14ac:dyDescent="0.25">
      <c r="A201" s="58"/>
      <c r="B201" s="4" t="s">
        <v>597</v>
      </c>
      <c r="C201" s="43">
        <v>1</v>
      </c>
      <c r="D201" s="4" t="s">
        <v>197</v>
      </c>
      <c r="E201" s="43">
        <v>1</v>
      </c>
      <c r="F201" s="75"/>
      <c r="G201" s="76"/>
      <c r="H201" s="75"/>
      <c r="I201" s="76"/>
      <c r="J201" s="75"/>
      <c r="K201" s="76"/>
      <c r="L201" s="4" t="s">
        <v>396</v>
      </c>
      <c r="M201" s="43">
        <v>1</v>
      </c>
    </row>
    <row r="202" spans="1:13" x14ac:dyDescent="0.25">
      <c r="A202" s="58"/>
      <c r="B202" s="4" t="s">
        <v>204</v>
      </c>
      <c r="C202" s="43">
        <v>1</v>
      </c>
      <c r="D202" s="4" t="s">
        <v>198</v>
      </c>
      <c r="E202" s="43">
        <v>1</v>
      </c>
      <c r="F202" s="75"/>
      <c r="G202" s="76"/>
      <c r="H202" s="75"/>
      <c r="I202" s="76"/>
      <c r="J202" s="75"/>
      <c r="K202" s="76"/>
      <c r="L202" s="4" t="s">
        <v>397</v>
      </c>
      <c r="M202" s="43">
        <v>1</v>
      </c>
    </row>
    <row r="203" spans="1:13" x14ac:dyDescent="0.25">
      <c r="A203" s="58"/>
      <c r="B203" s="4" t="s">
        <v>205</v>
      </c>
      <c r="C203" s="43">
        <v>1</v>
      </c>
      <c r="D203" s="4" t="s">
        <v>199</v>
      </c>
      <c r="E203" s="43">
        <v>1</v>
      </c>
      <c r="F203" s="75"/>
      <c r="G203" s="76"/>
      <c r="H203" s="75"/>
      <c r="I203" s="76"/>
      <c r="J203" s="75"/>
      <c r="K203" s="76"/>
      <c r="L203" s="4" t="s">
        <v>398</v>
      </c>
      <c r="M203" s="43">
        <v>1</v>
      </c>
    </row>
    <row r="204" spans="1:13" x14ac:dyDescent="0.25">
      <c r="A204" s="58"/>
      <c r="B204" s="4" t="s">
        <v>598</v>
      </c>
      <c r="C204" s="43">
        <v>1</v>
      </c>
      <c r="D204" s="4" t="s">
        <v>200</v>
      </c>
      <c r="E204" s="43">
        <v>1</v>
      </c>
      <c r="F204" s="75"/>
      <c r="G204" s="76"/>
      <c r="H204" s="75"/>
      <c r="I204" s="76"/>
      <c r="J204" s="75"/>
      <c r="K204" s="76"/>
      <c r="L204" s="4" t="s">
        <v>399</v>
      </c>
      <c r="M204" s="43">
        <v>1</v>
      </c>
    </row>
    <row r="205" spans="1:13" x14ac:dyDescent="0.25">
      <c r="A205" s="58"/>
      <c r="B205" s="4" t="s">
        <v>599</v>
      </c>
      <c r="C205" s="43">
        <v>1</v>
      </c>
      <c r="D205" s="4" t="s">
        <v>201</v>
      </c>
      <c r="E205" s="43">
        <v>1</v>
      </c>
      <c r="F205" s="75"/>
      <c r="G205" s="76"/>
      <c r="H205" s="75"/>
      <c r="I205" s="76"/>
      <c r="J205" s="75"/>
      <c r="K205" s="76"/>
      <c r="L205" s="4" t="s">
        <v>400</v>
      </c>
      <c r="M205" s="43">
        <v>1</v>
      </c>
    </row>
    <row r="206" spans="1:13" x14ac:dyDescent="0.25">
      <c r="A206" s="58"/>
      <c r="B206" s="4" t="s">
        <v>211</v>
      </c>
      <c r="C206" s="43">
        <v>1</v>
      </c>
      <c r="D206" s="4" t="s">
        <v>202</v>
      </c>
      <c r="E206" s="43">
        <v>1</v>
      </c>
      <c r="F206" s="75"/>
      <c r="G206" s="76"/>
      <c r="H206" s="75"/>
      <c r="I206" s="76"/>
      <c r="J206" s="75"/>
      <c r="K206" s="76"/>
      <c r="L206" s="4" t="s">
        <v>30</v>
      </c>
      <c r="M206" s="43">
        <v>1</v>
      </c>
    </row>
    <row r="207" spans="1:13" x14ac:dyDescent="0.25">
      <c r="A207" s="58"/>
      <c r="B207" s="4" t="s">
        <v>600</v>
      </c>
      <c r="C207" s="43">
        <v>1</v>
      </c>
      <c r="D207" s="4" t="s">
        <v>203</v>
      </c>
      <c r="E207" s="43">
        <v>1</v>
      </c>
      <c r="F207" s="75"/>
      <c r="G207" s="76"/>
      <c r="H207" s="75"/>
      <c r="I207" s="76"/>
      <c r="J207" s="75"/>
      <c r="K207" s="76"/>
      <c r="L207" s="4" t="s">
        <v>131</v>
      </c>
      <c r="M207" s="43">
        <v>1</v>
      </c>
    </row>
    <row r="208" spans="1:13" x14ac:dyDescent="0.25">
      <c r="A208" s="58"/>
      <c r="B208" s="4" t="s">
        <v>601</v>
      </c>
      <c r="C208" s="43">
        <v>1</v>
      </c>
      <c r="D208" s="4" t="s">
        <v>204</v>
      </c>
      <c r="E208" s="43">
        <v>1</v>
      </c>
      <c r="F208" s="75"/>
      <c r="G208" s="76"/>
      <c r="H208" s="75"/>
      <c r="I208" s="76"/>
      <c r="J208" s="75"/>
      <c r="K208" s="76"/>
      <c r="L208" s="4" t="s">
        <v>401</v>
      </c>
      <c r="M208" s="43">
        <v>1</v>
      </c>
    </row>
    <row r="209" spans="1:13" x14ac:dyDescent="0.25">
      <c r="A209" s="58"/>
      <c r="B209" s="4" t="s">
        <v>213</v>
      </c>
      <c r="C209" s="43">
        <v>1</v>
      </c>
      <c r="D209" s="4" t="s">
        <v>205</v>
      </c>
      <c r="E209" s="43">
        <v>1</v>
      </c>
      <c r="F209" s="75"/>
      <c r="G209" s="76"/>
      <c r="H209" s="75"/>
      <c r="I209" s="76"/>
      <c r="J209" s="75"/>
      <c r="K209" s="76"/>
      <c r="L209" s="4" t="s">
        <v>293</v>
      </c>
      <c r="M209" s="43">
        <v>1</v>
      </c>
    </row>
    <row r="210" spans="1:13" x14ac:dyDescent="0.25">
      <c r="A210" s="58"/>
      <c r="B210" s="4" t="s">
        <v>602</v>
      </c>
      <c r="C210" s="43">
        <v>1</v>
      </c>
      <c r="D210" s="4" t="s">
        <v>206</v>
      </c>
      <c r="E210" s="43">
        <v>1</v>
      </c>
      <c r="F210" s="75"/>
      <c r="G210" s="76"/>
      <c r="H210" s="75"/>
      <c r="I210" s="76"/>
      <c r="J210" s="75"/>
      <c r="K210" s="76"/>
      <c r="L210" s="4" t="s">
        <v>132</v>
      </c>
      <c r="M210" s="43">
        <v>1</v>
      </c>
    </row>
    <row r="211" spans="1:13" x14ac:dyDescent="0.25">
      <c r="A211" s="58"/>
      <c r="B211" s="4" t="s">
        <v>603</v>
      </c>
      <c r="C211" s="43">
        <v>1</v>
      </c>
      <c r="D211" s="4" t="s">
        <v>207</v>
      </c>
      <c r="E211" s="43">
        <v>1</v>
      </c>
      <c r="F211" s="75"/>
      <c r="G211" s="76"/>
      <c r="H211" s="75"/>
      <c r="I211" s="76"/>
      <c r="J211" s="75"/>
      <c r="K211" s="76"/>
      <c r="L211" s="4" t="s">
        <v>133</v>
      </c>
      <c r="M211" s="43">
        <v>1</v>
      </c>
    </row>
    <row r="212" spans="1:13" x14ac:dyDescent="0.25">
      <c r="A212" s="58"/>
      <c r="B212" s="4" t="s">
        <v>352</v>
      </c>
      <c r="C212" s="43">
        <v>1</v>
      </c>
      <c r="D212" s="4" t="s">
        <v>208</v>
      </c>
      <c r="E212" s="43">
        <v>1</v>
      </c>
      <c r="F212" s="75"/>
      <c r="G212" s="76"/>
      <c r="H212" s="75"/>
      <c r="I212" s="76"/>
      <c r="J212" s="75"/>
      <c r="K212" s="76"/>
      <c r="L212" s="4" t="s">
        <v>402</v>
      </c>
      <c r="M212" s="43">
        <v>1</v>
      </c>
    </row>
    <row r="213" spans="1:13" x14ac:dyDescent="0.25">
      <c r="A213" s="58"/>
      <c r="B213" s="4" t="s">
        <v>604</v>
      </c>
      <c r="C213" s="43">
        <v>1</v>
      </c>
      <c r="D213" s="4" t="s">
        <v>209</v>
      </c>
      <c r="E213" s="43">
        <v>1</v>
      </c>
      <c r="F213" s="75"/>
      <c r="G213" s="76"/>
      <c r="H213" s="75"/>
      <c r="I213" s="76"/>
      <c r="J213" s="75"/>
      <c r="K213" s="76"/>
      <c r="L213" s="4" t="s">
        <v>135</v>
      </c>
      <c r="M213" s="43">
        <v>1</v>
      </c>
    </row>
    <row r="214" spans="1:13" x14ac:dyDescent="0.25">
      <c r="A214" s="58"/>
      <c r="B214" s="4" t="s">
        <v>32</v>
      </c>
      <c r="C214" s="43">
        <v>1</v>
      </c>
      <c r="D214" s="4" t="s">
        <v>210</v>
      </c>
      <c r="E214" s="43">
        <v>1</v>
      </c>
      <c r="F214" s="75"/>
      <c r="G214" s="76"/>
      <c r="H214" s="75"/>
      <c r="I214" s="76"/>
      <c r="J214" s="75"/>
      <c r="K214" s="76"/>
      <c r="L214" s="75"/>
      <c r="M214" s="76"/>
    </row>
    <row r="215" spans="1:13" x14ac:dyDescent="0.25">
      <c r="A215" s="58"/>
      <c r="B215" s="4" t="s">
        <v>428</v>
      </c>
      <c r="C215" s="43">
        <v>1</v>
      </c>
      <c r="D215" s="4" t="s">
        <v>211</v>
      </c>
      <c r="E215" s="43">
        <v>1</v>
      </c>
      <c r="F215" s="75"/>
      <c r="G215" s="76"/>
      <c r="H215" s="75"/>
      <c r="I215" s="76"/>
      <c r="J215" s="75"/>
      <c r="K215" s="76"/>
      <c r="L215" s="75"/>
      <c r="M215" s="76"/>
    </row>
    <row r="216" spans="1:13" x14ac:dyDescent="0.25">
      <c r="A216" s="58"/>
      <c r="B216" s="4" t="s">
        <v>475</v>
      </c>
      <c r="C216" s="43">
        <v>1</v>
      </c>
      <c r="D216" s="4" t="s">
        <v>212</v>
      </c>
      <c r="E216" s="43">
        <v>1</v>
      </c>
      <c r="F216" s="75"/>
      <c r="G216" s="76"/>
      <c r="H216" s="75"/>
      <c r="I216" s="76"/>
      <c r="J216" s="75"/>
      <c r="K216" s="76"/>
      <c r="L216" s="75"/>
      <c r="M216" s="76"/>
    </row>
    <row r="217" spans="1:13" x14ac:dyDescent="0.25">
      <c r="A217" s="58"/>
      <c r="B217" s="4" t="s">
        <v>605</v>
      </c>
      <c r="C217" s="43">
        <v>1</v>
      </c>
      <c r="D217" s="4" t="s">
        <v>213</v>
      </c>
      <c r="E217" s="43">
        <v>1</v>
      </c>
      <c r="F217" s="75"/>
      <c r="G217" s="76"/>
      <c r="H217" s="75"/>
      <c r="I217" s="76"/>
      <c r="J217" s="75"/>
      <c r="K217" s="76"/>
      <c r="L217" s="75"/>
      <c r="M217" s="76"/>
    </row>
    <row r="218" spans="1:13" x14ac:dyDescent="0.25">
      <c r="A218" s="58"/>
      <c r="B218" s="4" t="s">
        <v>606</v>
      </c>
      <c r="C218" s="43">
        <v>1</v>
      </c>
      <c r="D218" s="4" t="s">
        <v>214</v>
      </c>
      <c r="E218" s="43">
        <v>1</v>
      </c>
      <c r="F218" s="75"/>
      <c r="G218" s="76"/>
      <c r="H218" s="75"/>
      <c r="I218" s="76"/>
      <c r="J218" s="75"/>
      <c r="K218" s="76"/>
      <c r="L218" s="75"/>
      <c r="M218" s="76"/>
    </row>
    <row r="219" spans="1:13" x14ac:dyDescent="0.25">
      <c r="A219" s="58"/>
      <c r="B219" s="4" t="s">
        <v>607</v>
      </c>
      <c r="C219" s="43">
        <v>1</v>
      </c>
      <c r="D219" s="4" t="s">
        <v>215</v>
      </c>
      <c r="E219" s="43">
        <v>1</v>
      </c>
      <c r="F219" s="75"/>
      <c r="G219" s="76"/>
      <c r="H219" s="75"/>
      <c r="I219" s="76"/>
      <c r="J219" s="75"/>
      <c r="K219" s="76"/>
      <c r="L219" s="75"/>
      <c r="M219" s="76"/>
    </row>
    <row r="220" spans="1:13" x14ac:dyDescent="0.25">
      <c r="A220" s="58"/>
      <c r="B220" s="4" t="s">
        <v>608</v>
      </c>
      <c r="C220" s="43">
        <v>1</v>
      </c>
      <c r="D220" s="4" t="s">
        <v>216</v>
      </c>
      <c r="E220" s="43">
        <v>1</v>
      </c>
      <c r="F220" s="75"/>
      <c r="G220" s="76"/>
      <c r="H220" s="75"/>
      <c r="I220" s="76"/>
      <c r="J220" s="75"/>
      <c r="K220" s="76"/>
      <c r="L220" s="75"/>
      <c r="M220" s="76"/>
    </row>
    <row r="221" spans="1:13" x14ac:dyDescent="0.25">
      <c r="A221" s="58"/>
      <c r="B221" s="4" t="s">
        <v>609</v>
      </c>
      <c r="C221" s="43">
        <v>1</v>
      </c>
      <c r="D221" s="4" t="s">
        <v>217</v>
      </c>
      <c r="E221" s="43">
        <v>1</v>
      </c>
      <c r="F221" s="75"/>
      <c r="G221" s="76"/>
      <c r="H221" s="75"/>
      <c r="I221" s="76"/>
      <c r="J221" s="75"/>
      <c r="K221" s="76"/>
      <c r="L221" s="75"/>
      <c r="M221" s="76"/>
    </row>
    <row r="222" spans="1:13" x14ac:dyDescent="0.25">
      <c r="A222" s="58"/>
      <c r="B222" s="4" t="s">
        <v>71</v>
      </c>
      <c r="C222" s="43">
        <v>1</v>
      </c>
      <c r="D222" s="4" t="s">
        <v>218</v>
      </c>
      <c r="E222" s="43">
        <v>1</v>
      </c>
      <c r="F222" s="75"/>
      <c r="G222" s="76"/>
      <c r="H222" s="75"/>
      <c r="I222" s="76"/>
      <c r="J222" s="75"/>
      <c r="K222" s="76"/>
      <c r="L222" s="75"/>
      <c r="M222" s="76"/>
    </row>
    <row r="223" spans="1:13" x14ac:dyDescent="0.25">
      <c r="A223" s="58"/>
      <c r="B223" s="4" t="s">
        <v>610</v>
      </c>
      <c r="C223" s="43">
        <v>1</v>
      </c>
      <c r="D223" s="4" t="s">
        <v>219</v>
      </c>
      <c r="E223" s="43">
        <v>1</v>
      </c>
      <c r="F223" s="75"/>
      <c r="G223" s="76"/>
      <c r="H223" s="75"/>
      <c r="I223" s="76"/>
      <c r="J223" s="75"/>
      <c r="K223" s="76"/>
      <c r="L223" s="75"/>
      <c r="M223" s="76"/>
    </row>
    <row r="224" spans="1:13" x14ac:dyDescent="0.25">
      <c r="A224" s="58"/>
      <c r="B224" s="4" t="s">
        <v>611</v>
      </c>
      <c r="C224" s="43">
        <v>1</v>
      </c>
      <c r="D224" s="4" t="s">
        <v>220</v>
      </c>
      <c r="E224" s="43">
        <v>1</v>
      </c>
      <c r="F224" s="75"/>
      <c r="G224" s="76"/>
      <c r="H224" s="75"/>
      <c r="I224" s="76"/>
      <c r="J224" s="75"/>
      <c r="K224" s="76"/>
      <c r="L224" s="75"/>
      <c r="M224" s="76"/>
    </row>
    <row r="225" spans="1:13" x14ac:dyDescent="0.25">
      <c r="A225" s="58"/>
      <c r="B225" s="4" t="s">
        <v>107</v>
      </c>
      <c r="C225" s="43">
        <v>1</v>
      </c>
      <c r="D225" s="4" t="s">
        <v>221</v>
      </c>
      <c r="E225" s="43">
        <v>1</v>
      </c>
      <c r="F225" s="75"/>
      <c r="G225" s="76"/>
      <c r="H225" s="75"/>
      <c r="I225" s="76"/>
      <c r="J225" s="75"/>
      <c r="K225" s="76"/>
      <c r="L225" s="75"/>
      <c r="M225" s="76"/>
    </row>
    <row r="226" spans="1:13" x14ac:dyDescent="0.25">
      <c r="A226" s="58"/>
      <c r="B226" s="4" t="s">
        <v>230</v>
      </c>
      <c r="C226" s="43">
        <v>1</v>
      </c>
      <c r="D226" s="4" t="s">
        <v>222</v>
      </c>
      <c r="E226" s="43">
        <v>1</v>
      </c>
      <c r="F226" s="75"/>
      <c r="G226" s="76"/>
      <c r="H226" s="75"/>
      <c r="I226" s="76"/>
      <c r="J226" s="75"/>
      <c r="K226" s="76"/>
      <c r="L226" s="75"/>
      <c r="M226" s="76"/>
    </row>
    <row r="227" spans="1:13" x14ac:dyDescent="0.25">
      <c r="A227" s="58"/>
      <c r="B227" s="4" t="s">
        <v>232</v>
      </c>
      <c r="C227" s="43">
        <v>1</v>
      </c>
      <c r="D227" s="4" t="s">
        <v>223</v>
      </c>
      <c r="E227" s="43">
        <v>1</v>
      </c>
      <c r="F227" s="75"/>
      <c r="G227" s="76"/>
      <c r="H227" s="75"/>
      <c r="I227" s="76"/>
      <c r="J227" s="75"/>
      <c r="K227" s="76"/>
      <c r="L227" s="75"/>
      <c r="M227" s="76"/>
    </row>
    <row r="228" spans="1:13" x14ac:dyDescent="0.25">
      <c r="A228" s="58"/>
      <c r="B228" s="4" t="s">
        <v>612</v>
      </c>
      <c r="C228" s="43">
        <v>1</v>
      </c>
      <c r="D228" s="4" t="s">
        <v>224</v>
      </c>
      <c r="E228" s="43">
        <v>1</v>
      </c>
      <c r="F228" s="75"/>
      <c r="G228" s="76"/>
      <c r="H228" s="75"/>
      <c r="I228" s="76"/>
      <c r="J228" s="75"/>
      <c r="K228" s="76"/>
      <c r="L228" s="75"/>
      <c r="M228" s="76"/>
    </row>
    <row r="229" spans="1:13" x14ac:dyDescent="0.25">
      <c r="A229" s="58"/>
      <c r="B229" s="4" t="s">
        <v>109</v>
      </c>
      <c r="C229" s="43">
        <v>1</v>
      </c>
      <c r="D229" s="4" t="s">
        <v>225</v>
      </c>
      <c r="E229" s="43">
        <v>1</v>
      </c>
      <c r="F229" s="75"/>
      <c r="G229" s="76"/>
      <c r="H229" s="75"/>
      <c r="I229" s="76"/>
      <c r="J229" s="75"/>
      <c r="K229" s="76"/>
      <c r="L229" s="75"/>
      <c r="M229" s="76"/>
    </row>
    <row r="230" spans="1:13" x14ac:dyDescent="0.25">
      <c r="A230" s="58"/>
      <c r="B230" s="4" t="s">
        <v>111</v>
      </c>
      <c r="C230" s="43">
        <v>1</v>
      </c>
      <c r="D230" s="4" t="s">
        <v>226</v>
      </c>
      <c r="E230" s="43">
        <v>1</v>
      </c>
      <c r="F230" s="75"/>
      <c r="G230" s="76"/>
      <c r="H230" s="75"/>
      <c r="I230" s="76"/>
      <c r="J230" s="75"/>
      <c r="K230" s="76"/>
      <c r="L230" s="75"/>
      <c r="M230" s="76"/>
    </row>
    <row r="231" spans="1:13" x14ac:dyDescent="0.25">
      <c r="A231" s="58"/>
      <c r="B231" s="4" t="s">
        <v>613</v>
      </c>
      <c r="C231" s="43">
        <v>1</v>
      </c>
      <c r="D231" s="4" t="s">
        <v>227</v>
      </c>
      <c r="E231" s="43">
        <v>1</v>
      </c>
      <c r="F231" s="75"/>
      <c r="G231" s="76"/>
      <c r="H231" s="75"/>
      <c r="I231" s="76"/>
      <c r="J231" s="75"/>
      <c r="K231" s="76"/>
      <c r="L231" s="75"/>
      <c r="M231" s="76"/>
    </row>
    <row r="232" spans="1:13" x14ac:dyDescent="0.25">
      <c r="A232" s="58"/>
      <c r="B232" s="4" t="s">
        <v>434</v>
      </c>
      <c r="C232" s="43">
        <v>1</v>
      </c>
      <c r="D232" s="4" t="s">
        <v>228</v>
      </c>
      <c r="E232" s="43">
        <v>1</v>
      </c>
      <c r="F232" s="75"/>
      <c r="G232" s="76"/>
      <c r="H232" s="75"/>
      <c r="I232" s="76"/>
      <c r="J232" s="75"/>
      <c r="K232" s="76"/>
      <c r="L232" s="75"/>
      <c r="M232" s="76"/>
    </row>
    <row r="233" spans="1:13" x14ac:dyDescent="0.25">
      <c r="A233" s="58"/>
      <c r="B233" s="4" t="s">
        <v>614</v>
      </c>
      <c r="C233" s="43">
        <v>1</v>
      </c>
      <c r="D233" s="4" t="s">
        <v>229</v>
      </c>
      <c r="E233" s="43">
        <v>1</v>
      </c>
      <c r="F233" s="75"/>
      <c r="G233" s="76"/>
      <c r="H233" s="75"/>
      <c r="I233" s="76"/>
      <c r="J233" s="75"/>
      <c r="K233" s="76"/>
      <c r="L233" s="75"/>
      <c r="M233" s="76"/>
    </row>
    <row r="234" spans="1:13" x14ac:dyDescent="0.25">
      <c r="A234" s="58"/>
      <c r="B234" s="4" t="s">
        <v>615</v>
      </c>
      <c r="C234" s="43">
        <v>1</v>
      </c>
      <c r="D234" s="4" t="s">
        <v>230</v>
      </c>
      <c r="E234" s="43">
        <v>1</v>
      </c>
      <c r="F234" s="75"/>
      <c r="G234" s="76"/>
      <c r="H234" s="75"/>
      <c r="I234" s="76"/>
      <c r="J234" s="75"/>
      <c r="K234" s="76"/>
      <c r="L234" s="75"/>
      <c r="M234" s="76"/>
    </row>
    <row r="235" spans="1:13" x14ac:dyDescent="0.25">
      <c r="A235" s="58"/>
      <c r="B235" s="4" t="s">
        <v>616</v>
      </c>
      <c r="C235" s="43">
        <v>1</v>
      </c>
      <c r="D235" s="4" t="s">
        <v>231</v>
      </c>
      <c r="E235" s="43">
        <v>1</v>
      </c>
      <c r="F235" s="75"/>
      <c r="G235" s="76"/>
      <c r="H235" s="75"/>
      <c r="I235" s="76"/>
      <c r="J235" s="75"/>
      <c r="K235" s="76"/>
      <c r="L235" s="75"/>
      <c r="M235" s="76"/>
    </row>
    <row r="236" spans="1:13" x14ac:dyDescent="0.25">
      <c r="A236" s="58"/>
      <c r="B236" s="4" t="s">
        <v>617</v>
      </c>
      <c r="C236" s="43">
        <v>1</v>
      </c>
      <c r="D236" s="4" t="s">
        <v>232</v>
      </c>
      <c r="E236" s="43">
        <v>1</v>
      </c>
      <c r="F236" s="75"/>
      <c r="G236" s="76"/>
      <c r="H236" s="75"/>
      <c r="I236" s="76"/>
      <c r="J236" s="75"/>
      <c r="K236" s="76"/>
      <c r="L236" s="75"/>
      <c r="M236" s="76"/>
    </row>
    <row r="237" spans="1:13" x14ac:dyDescent="0.25">
      <c r="A237" s="58"/>
      <c r="B237" s="4" t="s">
        <v>74</v>
      </c>
      <c r="C237" s="43">
        <v>1</v>
      </c>
      <c r="D237" s="4" t="s">
        <v>233</v>
      </c>
      <c r="E237" s="43">
        <v>1</v>
      </c>
      <c r="F237" s="75"/>
      <c r="G237" s="76"/>
      <c r="H237" s="75"/>
      <c r="I237" s="76"/>
      <c r="J237" s="75"/>
      <c r="K237" s="76"/>
      <c r="L237" s="75"/>
      <c r="M237" s="76"/>
    </row>
    <row r="238" spans="1:13" x14ac:dyDescent="0.25">
      <c r="A238" s="58"/>
      <c r="B238" s="4" t="s">
        <v>437</v>
      </c>
      <c r="C238" s="43">
        <v>1</v>
      </c>
      <c r="D238" s="4" t="s">
        <v>234</v>
      </c>
      <c r="E238" s="43">
        <v>1</v>
      </c>
      <c r="F238" s="75"/>
      <c r="G238" s="76"/>
      <c r="H238" s="75"/>
      <c r="I238" s="76"/>
      <c r="J238" s="75"/>
      <c r="K238" s="76"/>
      <c r="L238" s="75"/>
      <c r="M238" s="76"/>
    </row>
    <row r="239" spans="1:13" x14ac:dyDescent="0.25">
      <c r="A239" s="58"/>
      <c r="B239" s="4" t="s">
        <v>241</v>
      </c>
      <c r="C239" s="43">
        <v>1</v>
      </c>
      <c r="D239" s="4" t="s">
        <v>235</v>
      </c>
      <c r="E239" s="43">
        <v>1</v>
      </c>
      <c r="F239" s="75"/>
      <c r="G239" s="76"/>
      <c r="H239" s="75"/>
      <c r="I239" s="76"/>
      <c r="J239" s="75"/>
      <c r="K239" s="76"/>
      <c r="L239" s="75"/>
      <c r="M239" s="76"/>
    </row>
    <row r="240" spans="1:13" x14ac:dyDescent="0.25">
      <c r="A240" s="58"/>
      <c r="B240" s="4" t="s">
        <v>618</v>
      </c>
      <c r="C240" s="43">
        <v>1</v>
      </c>
      <c r="D240" s="4" t="s">
        <v>236</v>
      </c>
      <c r="E240" s="43">
        <v>1</v>
      </c>
      <c r="F240" s="75"/>
      <c r="G240" s="76"/>
      <c r="H240" s="75"/>
      <c r="I240" s="76"/>
      <c r="J240" s="75"/>
      <c r="K240" s="76"/>
      <c r="L240" s="75"/>
      <c r="M240" s="76"/>
    </row>
    <row r="241" spans="1:13" x14ac:dyDescent="0.25">
      <c r="A241" s="58"/>
      <c r="B241" s="4" t="s">
        <v>619</v>
      </c>
      <c r="C241" s="43">
        <v>1</v>
      </c>
      <c r="D241" s="4" t="s">
        <v>237</v>
      </c>
      <c r="E241" s="43">
        <v>1</v>
      </c>
      <c r="F241" s="75"/>
      <c r="G241" s="76"/>
      <c r="H241" s="75"/>
      <c r="I241" s="76"/>
      <c r="J241" s="75"/>
      <c r="K241" s="76"/>
      <c r="L241" s="75"/>
      <c r="M241" s="76"/>
    </row>
    <row r="242" spans="1:13" x14ac:dyDescent="0.25">
      <c r="A242" s="58"/>
      <c r="B242" s="4" t="s">
        <v>40</v>
      </c>
      <c r="C242" s="43">
        <v>1</v>
      </c>
      <c r="D242" s="4" t="s">
        <v>238</v>
      </c>
      <c r="E242" s="43">
        <v>1</v>
      </c>
      <c r="F242" s="75"/>
      <c r="G242" s="76"/>
      <c r="H242" s="75"/>
      <c r="I242" s="76"/>
      <c r="J242" s="75"/>
      <c r="K242" s="76"/>
      <c r="L242" s="75"/>
      <c r="M242" s="76"/>
    </row>
    <row r="243" spans="1:13" x14ac:dyDescent="0.25">
      <c r="A243" s="58"/>
      <c r="B243" s="4" t="s">
        <v>620</v>
      </c>
      <c r="C243" s="43">
        <v>1</v>
      </c>
      <c r="D243" s="4" t="s">
        <v>239</v>
      </c>
      <c r="E243" s="43">
        <v>1</v>
      </c>
      <c r="F243" s="75"/>
      <c r="G243" s="76"/>
      <c r="H243" s="75"/>
      <c r="I243" s="76"/>
      <c r="J243" s="75"/>
      <c r="K243" s="76"/>
      <c r="L243" s="75"/>
      <c r="M243" s="76"/>
    </row>
    <row r="244" spans="1:13" x14ac:dyDescent="0.25">
      <c r="A244" s="58"/>
      <c r="B244" s="4" t="s">
        <v>621</v>
      </c>
      <c r="C244" s="43">
        <v>1</v>
      </c>
      <c r="D244" s="4" t="s">
        <v>240</v>
      </c>
      <c r="E244" s="43">
        <v>1</v>
      </c>
      <c r="F244" s="75"/>
      <c r="G244" s="76"/>
      <c r="H244" s="75"/>
      <c r="I244" s="76"/>
      <c r="J244" s="75"/>
      <c r="K244" s="76"/>
      <c r="L244" s="75"/>
      <c r="M244" s="76"/>
    </row>
    <row r="245" spans="1:13" x14ac:dyDescent="0.25">
      <c r="A245" s="58"/>
      <c r="B245" s="4" t="s">
        <v>622</v>
      </c>
      <c r="C245" s="43">
        <v>1</v>
      </c>
      <c r="D245" s="4" t="s">
        <v>241</v>
      </c>
      <c r="E245" s="43">
        <v>1</v>
      </c>
      <c r="F245" s="75"/>
      <c r="G245" s="76"/>
      <c r="H245" s="75"/>
      <c r="I245" s="76"/>
      <c r="J245" s="75"/>
      <c r="K245" s="76"/>
      <c r="L245" s="75"/>
      <c r="M245" s="76"/>
    </row>
    <row r="246" spans="1:13" x14ac:dyDescent="0.25">
      <c r="A246" s="58"/>
      <c r="B246" s="4" t="s">
        <v>246</v>
      </c>
      <c r="C246" s="43">
        <v>1</v>
      </c>
      <c r="D246" s="4" t="s">
        <v>242</v>
      </c>
      <c r="E246" s="43">
        <v>1</v>
      </c>
      <c r="F246" s="75"/>
      <c r="G246" s="76"/>
      <c r="H246" s="75"/>
      <c r="I246" s="76"/>
      <c r="J246" s="75"/>
      <c r="K246" s="76"/>
      <c r="L246" s="75"/>
      <c r="M246" s="76"/>
    </row>
    <row r="247" spans="1:13" x14ac:dyDescent="0.25">
      <c r="A247" s="58"/>
      <c r="B247" s="4" t="s">
        <v>248</v>
      </c>
      <c r="C247" s="43">
        <v>1</v>
      </c>
      <c r="D247" s="4" t="s">
        <v>243</v>
      </c>
      <c r="E247" s="43">
        <v>1</v>
      </c>
      <c r="F247" s="75"/>
      <c r="G247" s="76"/>
      <c r="H247" s="75"/>
      <c r="I247" s="76"/>
      <c r="J247" s="75"/>
      <c r="K247" s="76"/>
      <c r="L247" s="75"/>
      <c r="M247" s="76"/>
    </row>
    <row r="248" spans="1:13" x14ac:dyDescent="0.25">
      <c r="A248" s="58"/>
      <c r="B248" s="4" t="s">
        <v>623</v>
      </c>
      <c r="C248" s="43">
        <v>1</v>
      </c>
      <c r="D248" s="4" t="s">
        <v>244</v>
      </c>
      <c r="E248" s="43">
        <v>1</v>
      </c>
      <c r="F248" s="75"/>
      <c r="G248" s="76"/>
      <c r="H248" s="75"/>
      <c r="I248" s="76"/>
      <c r="J248" s="75"/>
      <c r="K248" s="76"/>
      <c r="L248" s="75"/>
      <c r="M248" s="76"/>
    </row>
    <row r="249" spans="1:13" x14ac:dyDescent="0.25">
      <c r="A249" s="58"/>
      <c r="B249" s="4" t="s">
        <v>76</v>
      </c>
      <c r="C249" s="43">
        <v>1</v>
      </c>
      <c r="D249" s="4" t="s">
        <v>245</v>
      </c>
      <c r="E249" s="43">
        <v>1</v>
      </c>
      <c r="F249" s="75"/>
      <c r="G249" s="76"/>
      <c r="H249" s="75"/>
      <c r="I249" s="76"/>
      <c r="J249" s="75"/>
      <c r="K249" s="76"/>
      <c r="L249" s="75"/>
      <c r="M249" s="76"/>
    </row>
    <row r="250" spans="1:13" x14ac:dyDescent="0.25">
      <c r="A250" s="58"/>
      <c r="B250" s="4" t="s">
        <v>624</v>
      </c>
      <c r="C250" s="43">
        <v>1</v>
      </c>
      <c r="D250" s="4" t="s">
        <v>246</v>
      </c>
      <c r="E250" s="43">
        <v>1</v>
      </c>
      <c r="F250" s="75"/>
      <c r="G250" s="76"/>
      <c r="H250" s="75"/>
      <c r="I250" s="76"/>
      <c r="J250" s="75"/>
      <c r="K250" s="76"/>
      <c r="L250" s="75"/>
      <c r="M250" s="76"/>
    </row>
    <row r="251" spans="1:13" x14ac:dyDescent="0.25">
      <c r="A251" s="58"/>
      <c r="B251" s="4" t="s">
        <v>625</v>
      </c>
      <c r="C251" s="43">
        <v>1</v>
      </c>
      <c r="D251" s="4" t="s">
        <v>247</v>
      </c>
      <c r="E251" s="43">
        <v>1</v>
      </c>
      <c r="F251" s="75"/>
      <c r="G251" s="76"/>
      <c r="H251" s="75"/>
      <c r="I251" s="76"/>
      <c r="J251" s="75"/>
      <c r="K251" s="76"/>
      <c r="L251" s="75"/>
      <c r="M251" s="76"/>
    </row>
    <row r="252" spans="1:13" x14ac:dyDescent="0.25">
      <c r="A252" s="58"/>
      <c r="B252" s="4" t="s">
        <v>77</v>
      </c>
      <c r="C252" s="43">
        <v>1</v>
      </c>
      <c r="D252" s="4" t="s">
        <v>248</v>
      </c>
      <c r="E252" s="43">
        <v>1</v>
      </c>
      <c r="F252" s="75"/>
      <c r="G252" s="76"/>
      <c r="H252" s="75"/>
      <c r="I252" s="76"/>
      <c r="J252" s="75"/>
      <c r="K252" s="76"/>
      <c r="L252" s="75"/>
      <c r="M252" s="76"/>
    </row>
    <row r="253" spans="1:13" x14ac:dyDescent="0.25">
      <c r="A253" s="58"/>
      <c r="B253" s="4" t="s">
        <v>626</v>
      </c>
      <c r="C253" s="43">
        <v>1</v>
      </c>
      <c r="D253" s="4" t="s">
        <v>249</v>
      </c>
      <c r="E253" s="43">
        <v>1</v>
      </c>
      <c r="F253" s="75"/>
      <c r="G253" s="76"/>
      <c r="H253" s="75"/>
      <c r="I253" s="76"/>
      <c r="J253" s="75"/>
      <c r="K253" s="76"/>
      <c r="L253" s="75"/>
      <c r="M253" s="76"/>
    </row>
    <row r="254" spans="1:13" x14ac:dyDescent="0.25">
      <c r="A254" s="58"/>
      <c r="B254" s="4" t="s">
        <v>118</v>
      </c>
      <c r="C254" s="43">
        <v>1</v>
      </c>
      <c r="D254" s="4" t="s">
        <v>250</v>
      </c>
      <c r="E254" s="43">
        <v>1</v>
      </c>
      <c r="F254" s="75"/>
      <c r="G254" s="76"/>
      <c r="H254" s="75"/>
      <c r="I254" s="76"/>
      <c r="J254" s="75"/>
      <c r="K254" s="76"/>
      <c r="L254" s="75"/>
      <c r="M254" s="76"/>
    </row>
    <row r="255" spans="1:13" x14ac:dyDescent="0.25">
      <c r="A255" s="58"/>
      <c r="B255" s="4" t="s">
        <v>627</v>
      </c>
      <c r="C255" s="43">
        <v>1</v>
      </c>
      <c r="D255" s="4" t="s">
        <v>251</v>
      </c>
      <c r="E255" s="43">
        <v>1</v>
      </c>
      <c r="F255" s="75"/>
      <c r="G255" s="76"/>
      <c r="H255" s="75"/>
      <c r="I255" s="76"/>
      <c r="J255" s="75"/>
      <c r="K255" s="76"/>
      <c r="L255" s="75"/>
      <c r="M255" s="76"/>
    </row>
    <row r="256" spans="1:13" x14ac:dyDescent="0.25">
      <c r="A256" s="58"/>
      <c r="B256" s="4" t="s">
        <v>628</v>
      </c>
      <c r="C256" s="43">
        <v>1</v>
      </c>
      <c r="D256" s="4" t="s">
        <v>252</v>
      </c>
      <c r="E256" s="43">
        <v>1</v>
      </c>
      <c r="F256" s="75"/>
      <c r="G256" s="76"/>
      <c r="H256" s="75"/>
      <c r="I256" s="76"/>
      <c r="J256" s="75"/>
      <c r="K256" s="76"/>
      <c r="L256" s="75"/>
      <c r="M256" s="76"/>
    </row>
    <row r="257" spans="1:13" x14ac:dyDescent="0.25">
      <c r="A257" s="58"/>
      <c r="B257" s="4" t="s">
        <v>57</v>
      </c>
      <c r="C257" s="43">
        <v>1</v>
      </c>
      <c r="D257" s="4" t="s">
        <v>253</v>
      </c>
      <c r="E257" s="43">
        <v>1</v>
      </c>
      <c r="F257" s="75"/>
      <c r="G257" s="76"/>
      <c r="H257" s="75"/>
      <c r="I257" s="76"/>
      <c r="J257" s="75"/>
      <c r="K257" s="76"/>
      <c r="L257" s="75"/>
      <c r="M257" s="76"/>
    </row>
    <row r="258" spans="1:13" x14ac:dyDescent="0.25">
      <c r="A258" s="58"/>
      <c r="B258" s="4" t="s">
        <v>629</v>
      </c>
      <c r="C258" s="43">
        <v>1</v>
      </c>
      <c r="D258" s="4" t="s">
        <v>254</v>
      </c>
      <c r="E258" s="43">
        <v>1</v>
      </c>
      <c r="F258" s="75"/>
      <c r="G258" s="76"/>
      <c r="H258" s="75"/>
      <c r="I258" s="76"/>
      <c r="J258" s="75"/>
      <c r="K258" s="76"/>
      <c r="L258" s="75"/>
      <c r="M258" s="76"/>
    </row>
    <row r="259" spans="1:13" x14ac:dyDescent="0.25">
      <c r="A259" s="58"/>
      <c r="B259" s="4" t="s">
        <v>443</v>
      </c>
      <c r="C259" s="43">
        <v>1</v>
      </c>
      <c r="D259" s="4" t="s">
        <v>255</v>
      </c>
      <c r="E259" s="43">
        <v>1</v>
      </c>
      <c r="F259" s="75"/>
      <c r="G259" s="76"/>
      <c r="H259" s="75"/>
      <c r="I259" s="76"/>
      <c r="J259" s="75"/>
      <c r="K259" s="76"/>
      <c r="L259" s="75"/>
      <c r="M259" s="76"/>
    </row>
    <row r="260" spans="1:13" x14ac:dyDescent="0.25">
      <c r="A260" s="58"/>
      <c r="B260" s="4" t="s">
        <v>630</v>
      </c>
      <c r="C260" s="43">
        <v>1</v>
      </c>
      <c r="D260" s="4" t="s">
        <v>256</v>
      </c>
      <c r="E260" s="43">
        <v>1</v>
      </c>
      <c r="F260" s="75"/>
      <c r="G260" s="76"/>
      <c r="H260" s="75"/>
      <c r="I260" s="76"/>
      <c r="J260" s="75"/>
      <c r="K260" s="76"/>
      <c r="L260" s="75"/>
      <c r="M260" s="76"/>
    </row>
    <row r="261" spans="1:13" x14ac:dyDescent="0.25">
      <c r="A261" s="58"/>
      <c r="B261" s="4" t="s">
        <v>631</v>
      </c>
      <c r="C261" s="43">
        <v>1</v>
      </c>
      <c r="D261" s="4" t="s">
        <v>257</v>
      </c>
      <c r="E261" s="43">
        <v>1</v>
      </c>
      <c r="F261" s="75"/>
      <c r="G261" s="76"/>
      <c r="H261" s="75"/>
      <c r="I261" s="76"/>
      <c r="J261" s="75"/>
      <c r="K261" s="76"/>
      <c r="L261" s="75"/>
      <c r="M261" s="76"/>
    </row>
    <row r="262" spans="1:13" x14ac:dyDescent="0.25">
      <c r="A262" s="58"/>
      <c r="B262" s="4" t="s">
        <v>632</v>
      </c>
      <c r="C262" s="43">
        <v>1</v>
      </c>
      <c r="D262" s="4" t="s">
        <v>258</v>
      </c>
      <c r="E262" s="43">
        <v>1</v>
      </c>
      <c r="F262" s="75"/>
      <c r="G262" s="76"/>
      <c r="H262" s="75"/>
      <c r="I262" s="76"/>
      <c r="J262" s="75"/>
      <c r="K262" s="76"/>
      <c r="L262" s="75"/>
      <c r="M262" s="76"/>
    </row>
    <row r="263" spans="1:13" x14ac:dyDescent="0.25">
      <c r="A263" s="58"/>
      <c r="B263" s="4" t="s">
        <v>633</v>
      </c>
      <c r="C263" s="43">
        <v>1</v>
      </c>
      <c r="D263" s="4" t="s">
        <v>259</v>
      </c>
      <c r="E263" s="43">
        <v>1</v>
      </c>
      <c r="F263" s="75"/>
      <c r="G263" s="76"/>
      <c r="H263" s="75"/>
      <c r="I263" s="76"/>
      <c r="J263" s="75"/>
      <c r="K263" s="76"/>
      <c r="L263" s="75"/>
      <c r="M263" s="76"/>
    </row>
    <row r="264" spans="1:13" x14ac:dyDescent="0.25">
      <c r="A264" s="58"/>
      <c r="B264" s="4" t="s">
        <v>634</v>
      </c>
      <c r="C264" s="43">
        <v>1</v>
      </c>
      <c r="D264" s="4" t="s">
        <v>260</v>
      </c>
      <c r="E264" s="43">
        <v>1</v>
      </c>
      <c r="F264" s="75"/>
      <c r="G264" s="76"/>
      <c r="H264" s="75"/>
      <c r="I264" s="76"/>
      <c r="J264" s="75"/>
      <c r="K264" s="76"/>
      <c r="L264" s="75"/>
      <c r="M264" s="76"/>
    </row>
    <row r="265" spans="1:13" x14ac:dyDescent="0.25">
      <c r="A265" s="58"/>
      <c r="B265" s="4" t="s">
        <v>635</v>
      </c>
      <c r="C265" s="43">
        <v>1</v>
      </c>
      <c r="D265" s="4" t="s">
        <v>261</v>
      </c>
      <c r="E265" s="43">
        <v>1</v>
      </c>
      <c r="F265" s="75"/>
      <c r="G265" s="76"/>
      <c r="H265" s="75"/>
      <c r="I265" s="76"/>
      <c r="J265" s="75"/>
      <c r="K265" s="76"/>
      <c r="L265" s="75"/>
      <c r="M265" s="76"/>
    </row>
    <row r="266" spans="1:13" x14ac:dyDescent="0.25">
      <c r="A266" s="58"/>
      <c r="B266" s="4" t="s">
        <v>636</v>
      </c>
      <c r="C266" s="43">
        <v>1</v>
      </c>
      <c r="D266" s="4" t="s">
        <v>262</v>
      </c>
      <c r="E266" s="43">
        <v>1</v>
      </c>
      <c r="F266" s="75"/>
      <c r="G266" s="76"/>
      <c r="H266" s="75"/>
      <c r="I266" s="76"/>
      <c r="J266" s="75"/>
      <c r="K266" s="76"/>
      <c r="L266" s="75"/>
      <c r="M266" s="76"/>
    </row>
    <row r="267" spans="1:13" x14ac:dyDescent="0.25">
      <c r="A267" s="58"/>
      <c r="B267" s="4" t="s">
        <v>268</v>
      </c>
      <c r="C267" s="43">
        <v>1</v>
      </c>
      <c r="D267" s="4" t="s">
        <v>263</v>
      </c>
      <c r="E267" s="43">
        <v>1</v>
      </c>
      <c r="F267" s="75"/>
      <c r="G267" s="76"/>
      <c r="H267" s="75"/>
      <c r="I267" s="76"/>
      <c r="J267" s="75"/>
      <c r="K267" s="76"/>
      <c r="L267" s="75"/>
      <c r="M267" s="76"/>
    </row>
    <row r="268" spans="1:13" x14ac:dyDescent="0.25">
      <c r="A268" s="58"/>
      <c r="B268" s="4" t="s">
        <v>637</v>
      </c>
      <c r="C268" s="43">
        <v>1</v>
      </c>
      <c r="D268" s="4" t="s">
        <v>264</v>
      </c>
      <c r="E268" s="43">
        <v>1</v>
      </c>
      <c r="F268" s="75"/>
      <c r="G268" s="76"/>
      <c r="H268" s="75"/>
      <c r="I268" s="76"/>
      <c r="J268" s="75"/>
      <c r="K268" s="76"/>
      <c r="L268" s="75"/>
      <c r="M268" s="76"/>
    </row>
    <row r="269" spans="1:13" x14ac:dyDescent="0.25">
      <c r="A269" s="58"/>
      <c r="B269" s="4" t="s">
        <v>638</v>
      </c>
      <c r="C269" s="43">
        <v>1</v>
      </c>
      <c r="D269" s="4" t="s">
        <v>265</v>
      </c>
      <c r="E269" s="43">
        <v>1</v>
      </c>
      <c r="F269" s="75"/>
      <c r="G269" s="76"/>
      <c r="H269" s="75"/>
      <c r="I269" s="76"/>
      <c r="J269" s="75"/>
      <c r="K269" s="76"/>
      <c r="L269" s="75"/>
      <c r="M269" s="76"/>
    </row>
    <row r="270" spans="1:13" x14ac:dyDescent="0.25">
      <c r="A270" s="58"/>
      <c r="B270" s="4" t="s">
        <v>527</v>
      </c>
      <c r="C270" s="43">
        <v>1</v>
      </c>
      <c r="D270" s="4" t="s">
        <v>266</v>
      </c>
      <c r="E270" s="43">
        <v>1</v>
      </c>
      <c r="F270" s="75"/>
      <c r="G270" s="76"/>
      <c r="H270" s="75"/>
      <c r="I270" s="76"/>
      <c r="J270" s="75"/>
      <c r="K270" s="76"/>
      <c r="L270" s="75"/>
      <c r="M270" s="76"/>
    </row>
    <row r="271" spans="1:13" x14ac:dyDescent="0.25">
      <c r="A271" s="58"/>
      <c r="B271" s="4" t="s">
        <v>639</v>
      </c>
      <c r="C271" s="43">
        <v>1</v>
      </c>
      <c r="D271" s="4" t="s">
        <v>267</v>
      </c>
      <c r="E271" s="43">
        <v>1</v>
      </c>
      <c r="F271" s="75"/>
      <c r="G271" s="76"/>
      <c r="H271" s="75"/>
      <c r="I271" s="76"/>
      <c r="J271" s="75"/>
      <c r="K271" s="76"/>
      <c r="L271" s="75"/>
      <c r="M271" s="76"/>
    </row>
    <row r="272" spans="1:13" x14ac:dyDescent="0.25">
      <c r="A272" s="58"/>
      <c r="B272" s="4" t="s">
        <v>383</v>
      </c>
      <c r="C272" s="43">
        <v>1</v>
      </c>
      <c r="D272" s="4" t="s">
        <v>268</v>
      </c>
      <c r="E272" s="43">
        <v>1</v>
      </c>
      <c r="F272" s="75"/>
      <c r="G272" s="76"/>
      <c r="H272" s="75"/>
      <c r="I272" s="76"/>
      <c r="J272" s="75"/>
      <c r="K272" s="76"/>
      <c r="L272" s="75"/>
      <c r="M272" s="76"/>
    </row>
    <row r="273" spans="1:13" x14ac:dyDescent="0.25">
      <c r="A273" s="58"/>
      <c r="B273" s="4" t="s">
        <v>640</v>
      </c>
      <c r="C273" s="43">
        <v>1</v>
      </c>
      <c r="D273" s="4" t="s">
        <v>269</v>
      </c>
      <c r="E273" s="43">
        <v>1</v>
      </c>
      <c r="F273" s="75"/>
      <c r="G273" s="76"/>
      <c r="H273" s="75"/>
      <c r="I273" s="76"/>
      <c r="J273" s="75"/>
      <c r="K273" s="76"/>
      <c r="L273" s="75"/>
      <c r="M273" s="76"/>
    </row>
    <row r="274" spans="1:13" x14ac:dyDescent="0.25">
      <c r="A274" s="58"/>
      <c r="B274" s="4" t="s">
        <v>484</v>
      </c>
      <c r="C274" s="43">
        <v>1</v>
      </c>
      <c r="D274" s="4" t="s">
        <v>270</v>
      </c>
      <c r="E274" s="43">
        <v>1</v>
      </c>
      <c r="F274" s="75"/>
      <c r="G274" s="76"/>
      <c r="H274" s="75"/>
      <c r="I274" s="76"/>
      <c r="J274" s="75"/>
      <c r="K274" s="76"/>
      <c r="L274" s="75"/>
      <c r="M274" s="76"/>
    </row>
    <row r="275" spans="1:13" x14ac:dyDescent="0.25">
      <c r="A275" s="58"/>
      <c r="B275" s="4" t="s">
        <v>641</v>
      </c>
      <c r="C275" s="43">
        <v>1</v>
      </c>
      <c r="D275" s="4" t="s">
        <v>271</v>
      </c>
      <c r="E275" s="43">
        <v>1</v>
      </c>
      <c r="F275" s="75"/>
      <c r="G275" s="76"/>
      <c r="H275" s="75"/>
      <c r="I275" s="76"/>
      <c r="J275" s="75"/>
      <c r="K275" s="76"/>
      <c r="L275" s="75"/>
      <c r="M275" s="76"/>
    </row>
    <row r="276" spans="1:13" x14ac:dyDescent="0.25">
      <c r="A276" s="58"/>
      <c r="B276" s="4" t="s">
        <v>47</v>
      </c>
      <c r="C276" s="43">
        <v>1</v>
      </c>
      <c r="D276" s="4" t="s">
        <v>272</v>
      </c>
      <c r="E276" s="43">
        <v>1</v>
      </c>
      <c r="F276" s="75"/>
      <c r="G276" s="76"/>
      <c r="H276" s="75"/>
      <c r="I276" s="76"/>
      <c r="J276" s="75"/>
      <c r="K276" s="76"/>
      <c r="L276" s="75"/>
      <c r="M276" s="76"/>
    </row>
    <row r="277" spans="1:13" x14ac:dyDescent="0.25">
      <c r="A277" s="58"/>
      <c r="B277" s="4" t="s">
        <v>642</v>
      </c>
      <c r="C277" s="43">
        <v>1</v>
      </c>
      <c r="D277" s="4" t="s">
        <v>273</v>
      </c>
      <c r="E277" s="43">
        <v>1</v>
      </c>
      <c r="F277" s="75"/>
      <c r="G277" s="76"/>
      <c r="H277" s="75"/>
      <c r="I277" s="76"/>
      <c r="J277" s="75"/>
      <c r="K277" s="76"/>
      <c r="L277" s="75"/>
      <c r="M277" s="76"/>
    </row>
    <row r="278" spans="1:13" x14ac:dyDescent="0.25">
      <c r="A278" s="58"/>
      <c r="B278" s="4" t="s">
        <v>643</v>
      </c>
      <c r="C278" s="43">
        <v>1</v>
      </c>
      <c r="D278" s="4" t="s">
        <v>274</v>
      </c>
      <c r="E278" s="43">
        <v>1</v>
      </c>
      <c r="F278" s="75"/>
      <c r="G278" s="76"/>
      <c r="H278" s="75"/>
      <c r="I278" s="76"/>
      <c r="J278" s="75"/>
      <c r="K278" s="76"/>
      <c r="L278" s="75"/>
      <c r="M278" s="76"/>
    </row>
    <row r="279" spans="1:13" x14ac:dyDescent="0.25">
      <c r="A279" s="58"/>
      <c r="B279" s="4" t="s">
        <v>644</v>
      </c>
      <c r="C279" s="43">
        <v>1</v>
      </c>
      <c r="D279" s="4" t="s">
        <v>275</v>
      </c>
      <c r="E279" s="43">
        <v>1</v>
      </c>
      <c r="F279" s="75"/>
      <c r="G279" s="76"/>
      <c r="H279" s="75"/>
      <c r="I279" s="76"/>
      <c r="J279" s="75"/>
      <c r="K279" s="76"/>
      <c r="L279" s="75"/>
      <c r="M279" s="76"/>
    </row>
    <row r="280" spans="1:13" x14ac:dyDescent="0.25">
      <c r="A280" s="58"/>
      <c r="B280" s="4" t="s">
        <v>645</v>
      </c>
      <c r="C280" s="43">
        <v>1</v>
      </c>
      <c r="D280" s="4" t="s">
        <v>276</v>
      </c>
      <c r="E280" s="43">
        <v>1</v>
      </c>
      <c r="F280" s="75"/>
      <c r="G280" s="76"/>
      <c r="H280" s="75"/>
      <c r="I280" s="76"/>
      <c r="J280" s="75"/>
      <c r="K280" s="76"/>
      <c r="L280" s="75"/>
      <c r="M280" s="76"/>
    </row>
    <row r="281" spans="1:13" x14ac:dyDescent="0.25">
      <c r="A281" s="58"/>
      <c r="B281" s="4" t="s">
        <v>646</v>
      </c>
      <c r="C281" s="43">
        <v>1</v>
      </c>
      <c r="D281" s="4" t="s">
        <v>277</v>
      </c>
      <c r="E281" s="43">
        <v>1</v>
      </c>
      <c r="F281" s="75"/>
      <c r="G281" s="76"/>
      <c r="H281" s="75"/>
      <c r="I281" s="76"/>
      <c r="J281" s="75"/>
      <c r="K281" s="76"/>
      <c r="L281" s="75"/>
      <c r="M281" s="76"/>
    </row>
    <row r="282" spans="1:13" x14ac:dyDescent="0.25">
      <c r="A282" s="58"/>
      <c r="B282" s="4" t="s">
        <v>647</v>
      </c>
      <c r="C282" s="43">
        <v>1</v>
      </c>
      <c r="D282" s="4" t="s">
        <v>278</v>
      </c>
      <c r="E282" s="43">
        <v>1</v>
      </c>
      <c r="F282" s="75"/>
      <c r="G282" s="76"/>
      <c r="H282" s="75"/>
      <c r="I282" s="76"/>
      <c r="J282" s="75"/>
      <c r="K282" s="76"/>
      <c r="L282" s="75"/>
      <c r="M282" s="76"/>
    </row>
    <row r="283" spans="1:13" x14ac:dyDescent="0.25">
      <c r="A283" s="58"/>
      <c r="B283" s="4" t="s">
        <v>41</v>
      </c>
      <c r="C283" s="43">
        <v>1</v>
      </c>
      <c r="D283" s="4" t="s">
        <v>279</v>
      </c>
      <c r="E283" s="43">
        <v>1</v>
      </c>
      <c r="F283" s="75"/>
      <c r="G283" s="76"/>
      <c r="H283" s="75"/>
      <c r="I283" s="76"/>
      <c r="J283" s="75"/>
      <c r="K283" s="76"/>
      <c r="L283" s="75"/>
      <c r="M283" s="76"/>
    </row>
    <row r="284" spans="1:13" x14ac:dyDescent="0.25">
      <c r="A284" s="58"/>
      <c r="B284" s="4" t="s">
        <v>316</v>
      </c>
      <c r="C284" s="43">
        <v>1</v>
      </c>
      <c r="D284" s="4" t="s">
        <v>280</v>
      </c>
      <c r="E284" s="43">
        <v>1</v>
      </c>
      <c r="F284" s="75"/>
      <c r="G284" s="76"/>
      <c r="H284" s="75"/>
      <c r="I284" s="76"/>
      <c r="J284" s="75"/>
      <c r="K284" s="76"/>
      <c r="L284" s="75"/>
      <c r="M284" s="76"/>
    </row>
    <row r="285" spans="1:13" x14ac:dyDescent="0.25">
      <c r="A285" s="58"/>
      <c r="B285" s="4" t="s">
        <v>275</v>
      </c>
      <c r="C285" s="43">
        <v>1</v>
      </c>
      <c r="D285" s="4" t="s">
        <v>281</v>
      </c>
      <c r="E285" s="43">
        <v>1</v>
      </c>
      <c r="F285" s="75"/>
      <c r="G285" s="76"/>
      <c r="H285" s="75"/>
      <c r="I285" s="76"/>
      <c r="J285" s="75"/>
      <c r="K285" s="76"/>
      <c r="L285" s="75"/>
      <c r="M285" s="76"/>
    </row>
    <row r="286" spans="1:13" x14ac:dyDescent="0.25">
      <c r="A286" s="58"/>
      <c r="B286" s="4" t="s">
        <v>277</v>
      </c>
      <c r="C286" s="43">
        <v>1</v>
      </c>
      <c r="D286" s="4" t="s">
        <v>282</v>
      </c>
      <c r="E286" s="43">
        <v>1</v>
      </c>
      <c r="F286" s="75"/>
      <c r="G286" s="76"/>
      <c r="H286" s="75"/>
      <c r="I286" s="76"/>
      <c r="J286" s="75"/>
      <c r="K286" s="76"/>
      <c r="L286" s="75"/>
      <c r="M286" s="76"/>
    </row>
    <row r="287" spans="1:13" x14ac:dyDescent="0.25">
      <c r="A287" s="58"/>
      <c r="B287" s="4" t="s">
        <v>280</v>
      </c>
      <c r="C287" s="43">
        <v>1</v>
      </c>
      <c r="D287" s="4" t="s">
        <v>283</v>
      </c>
      <c r="E287" s="43">
        <v>1</v>
      </c>
      <c r="F287" s="75"/>
      <c r="G287" s="76"/>
      <c r="H287" s="75"/>
      <c r="I287" s="76"/>
      <c r="J287" s="75"/>
      <c r="K287" s="76"/>
      <c r="L287" s="75"/>
      <c r="M287" s="76"/>
    </row>
    <row r="288" spans="1:13" x14ac:dyDescent="0.25">
      <c r="A288" s="58"/>
      <c r="B288" s="4" t="s">
        <v>82</v>
      </c>
      <c r="C288" s="43">
        <v>1</v>
      </c>
      <c r="D288" s="4" t="s">
        <v>284</v>
      </c>
      <c r="E288" s="43">
        <v>1</v>
      </c>
      <c r="F288" s="75"/>
      <c r="G288" s="76"/>
      <c r="H288" s="75"/>
      <c r="I288" s="76"/>
      <c r="J288" s="75"/>
      <c r="K288" s="76"/>
      <c r="L288" s="75"/>
      <c r="M288" s="76"/>
    </row>
    <row r="289" spans="1:13" x14ac:dyDescent="0.25">
      <c r="A289" s="58"/>
      <c r="B289" s="4" t="s">
        <v>648</v>
      </c>
      <c r="C289" s="43">
        <v>1</v>
      </c>
      <c r="D289" s="4" t="s">
        <v>285</v>
      </c>
      <c r="E289" s="43">
        <v>1</v>
      </c>
      <c r="F289" s="75"/>
      <c r="G289" s="76"/>
      <c r="H289" s="75"/>
      <c r="I289" s="76"/>
      <c r="J289" s="75"/>
      <c r="K289" s="76"/>
      <c r="L289" s="75"/>
      <c r="M289" s="76"/>
    </row>
    <row r="290" spans="1:13" x14ac:dyDescent="0.25">
      <c r="A290" s="58"/>
      <c r="B290" s="4" t="s">
        <v>649</v>
      </c>
      <c r="C290" s="43">
        <v>1</v>
      </c>
      <c r="D290" s="4" t="s">
        <v>286</v>
      </c>
      <c r="E290" s="43">
        <v>1</v>
      </c>
      <c r="F290" s="75"/>
      <c r="G290" s="76"/>
      <c r="H290" s="75"/>
      <c r="I290" s="76"/>
      <c r="J290" s="75"/>
      <c r="K290" s="76"/>
      <c r="L290" s="75"/>
      <c r="M290" s="76"/>
    </row>
    <row r="291" spans="1:13" x14ac:dyDescent="0.25">
      <c r="A291" s="58"/>
      <c r="B291" s="4" t="s">
        <v>650</v>
      </c>
      <c r="C291" s="43">
        <v>1</v>
      </c>
      <c r="D291" s="4" t="s">
        <v>287</v>
      </c>
      <c r="E291" s="43">
        <v>1</v>
      </c>
      <c r="F291" s="75"/>
      <c r="G291" s="76"/>
      <c r="H291" s="75"/>
      <c r="I291" s="76"/>
      <c r="J291" s="75"/>
      <c r="K291" s="76"/>
      <c r="L291" s="75"/>
      <c r="M291" s="76"/>
    </row>
    <row r="292" spans="1:13" x14ac:dyDescent="0.25">
      <c r="A292" s="58"/>
      <c r="B292" s="4" t="s">
        <v>651</v>
      </c>
      <c r="C292" s="43">
        <v>1</v>
      </c>
      <c r="D292" s="4" t="s">
        <v>288</v>
      </c>
      <c r="E292" s="43">
        <v>1</v>
      </c>
      <c r="F292" s="75"/>
      <c r="G292" s="76"/>
      <c r="H292" s="75"/>
      <c r="I292" s="76"/>
      <c r="J292" s="75"/>
      <c r="K292" s="76"/>
      <c r="L292" s="75"/>
      <c r="M292" s="76"/>
    </row>
    <row r="293" spans="1:13" x14ac:dyDescent="0.25">
      <c r="A293" s="58"/>
      <c r="B293" s="4" t="s">
        <v>283</v>
      </c>
      <c r="C293" s="43">
        <v>1</v>
      </c>
      <c r="D293" s="4" t="s">
        <v>289</v>
      </c>
      <c r="E293" s="43">
        <v>1</v>
      </c>
      <c r="F293" s="75"/>
      <c r="G293" s="76"/>
      <c r="H293" s="75"/>
      <c r="I293" s="76"/>
      <c r="J293" s="75"/>
      <c r="K293" s="76"/>
      <c r="L293" s="75"/>
      <c r="M293" s="76"/>
    </row>
    <row r="294" spans="1:13" x14ac:dyDescent="0.25">
      <c r="A294" s="58"/>
      <c r="B294" s="4" t="s">
        <v>393</v>
      </c>
      <c r="C294" s="43">
        <v>1</v>
      </c>
      <c r="D294" s="4" t="s">
        <v>290</v>
      </c>
      <c r="E294" s="43">
        <v>1</v>
      </c>
      <c r="F294" s="75"/>
      <c r="G294" s="76"/>
      <c r="H294" s="75"/>
      <c r="I294" s="76"/>
      <c r="J294" s="75"/>
      <c r="K294" s="76"/>
      <c r="L294" s="75"/>
      <c r="M294" s="76"/>
    </row>
    <row r="295" spans="1:13" x14ac:dyDescent="0.25">
      <c r="A295" s="58"/>
      <c r="B295" s="4" t="s">
        <v>394</v>
      </c>
      <c r="C295" s="43">
        <v>1</v>
      </c>
      <c r="D295" s="4" t="s">
        <v>291</v>
      </c>
      <c r="E295" s="43">
        <v>1</v>
      </c>
      <c r="F295" s="75"/>
      <c r="G295" s="76"/>
      <c r="H295" s="75"/>
      <c r="I295" s="76"/>
      <c r="J295" s="75"/>
      <c r="K295" s="76"/>
      <c r="L295" s="75"/>
      <c r="M295" s="76"/>
    </row>
    <row r="296" spans="1:13" x14ac:dyDescent="0.25">
      <c r="A296" s="58"/>
      <c r="B296" s="4" t="s">
        <v>531</v>
      </c>
      <c r="C296" s="43">
        <v>1</v>
      </c>
      <c r="D296" s="4" t="s">
        <v>292</v>
      </c>
      <c r="E296" s="43">
        <v>1</v>
      </c>
      <c r="F296" s="75"/>
      <c r="G296" s="76"/>
      <c r="H296" s="75"/>
      <c r="I296" s="76"/>
      <c r="J296" s="75"/>
      <c r="K296" s="76"/>
      <c r="L296" s="75"/>
      <c r="M296" s="76"/>
    </row>
    <row r="297" spans="1:13" x14ac:dyDescent="0.25">
      <c r="A297" s="58"/>
      <c r="B297" s="4" t="s">
        <v>652</v>
      </c>
      <c r="C297" s="43">
        <v>1</v>
      </c>
      <c r="D297" s="4" t="s">
        <v>293</v>
      </c>
      <c r="E297" s="43">
        <v>1</v>
      </c>
      <c r="F297" s="75"/>
      <c r="G297" s="76"/>
      <c r="H297" s="75"/>
      <c r="I297" s="76"/>
      <c r="J297" s="75"/>
      <c r="K297" s="76"/>
      <c r="L297" s="75"/>
      <c r="M297" s="76"/>
    </row>
    <row r="298" spans="1:13" x14ac:dyDescent="0.25">
      <c r="A298" s="58"/>
      <c r="B298" s="4" t="s">
        <v>653</v>
      </c>
      <c r="C298" s="43">
        <v>1</v>
      </c>
      <c r="D298" s="4" t="s">
        <v>294</v>
      </c>
      <c r="E298" s="43">
        <v>1</v>
      </c>
      <c r="F298" s="75"/>
      <c r="G298" s="76"/>
      <c r="H298" s="75"/>
      <c r="I298" s="76"/>
      <c r="J298" s="75"/>
      <c r="K298" s="76"/>
      <c r="L298" s="75"/>
      <c r="M298" s="76"/>
    </row>
    <row r="299" spans="1:13" x14ac:dyDescent="0.25">
      <c r="A299" s="58"/>
      <c r="B299" s="4" t="s">
        <v>85</v>
      </c>
      <c r="C299" s="43">
        <v>1</v>
      </c>
      <c r="D299" s="4" t="s">
        <v>295</v>
      </c>
      <c r="E299" s="43">
        <v>1</v>
      </c>
      <c r="F299" s="75"/>
      <c r="G299" s="76"/>
      <c r="H299" s="75"/>
      <c r="I299" s="76"/>
      <c r="J299" s="75"/>
      <c r="K299" s="76"/>
      <c r="L299" s="75"/>
      <c r="M299" s="76"/>
    </row>
    <row r="300" spans="1:13" x14ac:dyDescent="0.25">
      <c r="A300" s="58"/>
      <c r="B300" s="4" t="s">
        <v>654</v>
      </c>
      <c r="C300" s="43">
        <v>1</v>
      </c>
      <c r="D300" s="4" t="s">
        <v>296</v>
      </c>
      <c r="E300" s="43">
        <v>1</v>
      </c>
      <c r="F300" s="75"/>
      <c r="G300" s="76"/>
      <c r="H300" s="75"/>
      <c r="I300" s="76"/>
      <c r="J300" s="75"/>
      <c r="K300" s="76"/>
      <c r="L300" s="75"/>
      <c r="M300" s="76"/>
    </row>
    <row r="301" spans="1:13" x14ac:dyDescent="0.25">
      <c r="A301" s="58"/>
      <c r="B301" s="4" t="s">
        <v>288</v>
      </c>
      <c r="C301" s="43">
        <v>1</v>
      </c>
      <c r="D301" s="75"/>
      <c r="E301" s="76"/>
      <c r="F301" s="75"/>
      <c r="G301" s="76"/>
      <c r="H301" s="75"/>
      <c r="I301" s="76"/>
      <c r="J301" s="75"/>
      <c r="K301" s="76"/>
      <c r="L301" s="75"/>
      <c r="M301" s="76"/>
    </row>
    <row r="302" spans="1:13" x14ac:dyDescent="0.25">
      <c r="A302" s="58"/>
      <c r="B302" s="4" t="s">
        <v>130</v>
      </c>
      <c r="C302" s="43">
        <v>1</v>
      </c>
      <c r="D302" s="75"/>
      <c r="E302" s="76"/>
      <c r="F302" s="75"/>
      <c r="G302" s="76"/>
      <c r="H302" s="75"/>
      <c r="I302" s="76"/>
      <c r="J302" s="75"/>
      <c r="K302" s="76"/>
      <c r="L302" s="75"/>
      <c r="M302" s="76"/>
    </row>
    <row r="303" spans="1:13" x14ac:dyDescent="0.25">
      <c r="A303" s="58"/>
      <c r="B303" s="4" t="s">
        <v>132</v>
      </c>
      <c r="C303" s="43">
        <v>1</v>
      </c>
      <c r="D303" s="75"/>
      <c r="E303" s="76"/>
      <c r="F303" s="75"/>
      <c r="G303" s="76"/>
      <c r="H303" s="75"/>
      <c r="I303" s="76"/>
      <c r="J303" s="75"/>
      <c r="K303" s="76"/>
      <c r="L303" s="75"/>
      <c r="M303" s="76"/>
    </row>
    <row r="304" spans="1:13" x14ac:dyDescent="0.25">
      <c r="A304" s="58"/>
      <c r="B304" s="4" t="s">
        <v>294</v>
      </c>
      <c r="C304" s="43">
        <v>1</v>
      </c>
      <c r="D304" s="75"/>
      <c r="E304" s="76"/>
      <c r="F304" s="75"/>
      <c r="G304" s="76"/>
      <c r="H304" s="75"/>
      <c r="I304" s="76"/>
      <c r="J304" s="75"/>
      <c r="K304" s="76"/>
      <c r="L304" s="75"/>
      <c r="M304" s="76"/>
    </row>
    <row r="305" spans="1:13" x14ac:dyDescent="0.25">
      <c r="A305" s="58"/>
      <c r="B305" s="4" t="s">
        <v>295</v>
      </c>
      <c r="C305" s="43">
        <v>1</v>
      </c>
      <c r="D305" s="75"/>
      <c r="E305" s="76"/>
      <c r="F305" s="75"/>
      <c r="G305" s="76"/>
      <c r="H305" s="75"/>
      <c r="I305" s="76"/>
      <c r="J305" s="75"/>
      <c r="K305" s="76"/>
      <c r="L305" s="75"/>
      <c r="M305" s="76"/>
    </row>
    <row r="306" spans="1:13" x14ac:dyDescent="0.25">
      <c r="A306" s="58"/>
      <c r="B306" s="4" t="s">
        <v>655</v>
      </c>
      <c r="C306" s="43">
        <v>1</v>
      </c>
      <c r="D306" s="75"/>
      <c r="E306" s="76"/>
      <c r="F306" s="75"/>
      <c r="G306" s="76"/>
      <c r="H306" s="75"/>
      <c r="I306" s="76"/>
      <c r="J306" s="75"/>
      <c r="K306" s="76"/>
      <c r="L306" s="75"/>
      <c r="M306" s="76"/>
    </row>
    <row r="307" spans="1:13" x14ac:dyDescent="0.25">
      <c r="A307" s="58"/>
      <c r="B307" s="4" t="s">
        <v>133</v>
      </c>
      <c r="C307" s="43">
        <v>1</v>
      </c>
      <c r="D307" s="75"/>
      <c r="E307" s="76"/>
      <c r="F307" s="75"/>
      <c r="G307" s="76"/>
      <c r="H307" s="75"/>
      <c r="I307" s="76"/>
      <c r="J307" s="75"/>
      <c r="K307" s="76"/>
      <c r="L307" s="75"/>
      <c r="M307" s="76"/>
    </row>
    <row r="308" spans="1:13" x14ac:dyDescent="0.25">
      <c r="A308" s="58"/>
      <c r="B308" s="4" t="s">
        <v>134</v>
      </c>
      <c r="C308" s="43">
        <v>1</v>
      </c>
      <c r="D308" s="75"/>
      <c r="E308" s="76"/>
      <c r="F308" s="75"/>
      <c r="G308" s="76"/>
      <c r="H308" s="75"/>
      <c r="I308" s="76"/>
      <c r="J308" s="75"/>
      <c r="K308" s="76"/>
      <c r="L308" s="75"/>
      <c r="M308" s="76"/>
    </row>
    <row r="309" spans="1:13" x14ac:dyDescent="0.25">
      <c r="A309" s="58"/>
      <c r="B309" s="4" t="s">
        <v>402</v>
      </c>
      <c r="C309" s="43">
        <v>1</v>
      </c>
      <c r="D309" s="75"/>
      <c r="E309" s="76"/>
      <c r="F309" s="75"/>
      <c r="G309" s="76"/>
      <c r="H309" s="75"/>
      <c r="I309" s="76"/>
      <c r="J309" s="75"/>
      <c r="K309" s="76"/>
      <c r="L309" s="75"/>
      <c r="M309" s="76"/>
    </row>
    <row r="310" spans="1:13" x14ac:dyDescent="0.25">
      <c r="A310" s="58"/>
      <c r="B310" s="4" t="s">
        <v>656</v>
      </c>
      <c r="C310" s="43">
        <v>1</v>
      </c>
      <c r="D310" s="75"/>
      <c r="E310" s="76"/>
      <c r="F310" s="75"/>
      <c r="G310" s="76"/>
      <c r="H310" s="75"/>
      <c r="I310" s="76"/>
      <c r="J310" s="75"/>
      <c r="K310" s="76"/>
      <c r="L310" s="75"/>
      <c r="M310" s="76"/>
    </row>
    <row r="311" spans="1:13" x14ac:dyDescent="0.25">
      <c r="A311" s="58"/>
      <c r="B311" s="4" t="s">
        <v>296</v>
      </c>
      <c r="C311" s="43">
        <v>1</v>
      </c>
      <c r="D311" s="75"/>
      <c r="E311" s="76"/>
      <c r="F311" s="75"/>
      <c r="G311" s="76"/>
      <c r="H311" s="75"/>
      <c r="I311" s="76"/>
      <c r="J311" s="75"/>
      <c r="K311" s="76"/>
      <c r="L311" s="75"/>
      <c r="M311" s="76"/>
    </row>
    <row r="312" spans="1:13" x14ac:dyDescent="0.25">
      <c r="A312" s="58"/>
      <c r="B312" s="4" t="s">
        <v>533</v>
      </c>
      <c r="C312" s="43">
        <v>1</v>
      </c>
      <c r="F312" s="75"/>
      <c r="G312" s="76"/>
      <c r="H312" s="75"/>
      <c r="I312" s="76"/>
      <c r="J312" s="75"/>
      <c r="K312" s="76"/>
      <c r="L312" s="75"/>
      <c r="M312" s="76"/>
    </row>
  </sheetData>
  <sortState ref="L4:M25">
    <sortCondition descending="1" ref="M4"/>
  </sortState>
  <pageMargins left="0.7" right="0.7" top="0.78740157499999996" bottom="0.78740157499999996"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0" zoomScale="70" zoomScaleNormal="70" workbookViewId="0">
      <selection activeCell="E21" sqref="E21"/>
    </sheetView>
  </sheetViews>
  <sheetFormatPr baseColWidth="10" defaultRowHeight="15" x14ac:dyDescent="0.25"/>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5"/>
  <sheetViews>
    <sheetView zoomScale="85" zoomScaleNormal="85" workbookViewId="0">
      <selection activeCell="D15" sqref="D15"/>
    </sheetView>
  </sheetViews>
  <sheetFormatPr baseColWidth="10" defaultRowHeight="15" x14ac:dyDescent="0.25"/>
  <cols>
    <col min="1" max="1" width="13" style="25" bestFit="1" customWidth="1"/>
    <col min="2" max="2" width="20.140625" style="25" bestFit="1" customWidth="1"/>
    <col min="3" max="3" width="5.28515625" style="37" bestFit="1" customWidth="1"/>
    <col min="4" max="4" width="5.42578125" style="37" bestFit="1" customWidth="1"/>
    <col min="5" max="5" width="5" style="37" bestFit="1" customWidth="1"/>
    <col min="6" max="6" width="5.140625" style="37" bestFit="1" customWidth="1"/>
    <col min="7" max="7" width="5.85546875" style="37" bestFit="1" customWidth="1"/>
    <col min="8" max="8" width="6" style="37" bestFit="1" customWidth="1"/>
    <col min="9" max="9" width="11.42578125" style="33"/>
    <col min="10" max="10" width="13.140625" style="33" bestFit="1" customWidth="1"/>
    <col min="11" max="11" width="9.5703125" style="33" bestFit="1" customWidth="1"/>
    <col min="12" max="12" width="11" style="33" bestFit="1" customWidth="1"/>
    <col min="13" max="13" width="10.5703125" style="33" bestFit="1" customWidth="1"/>
    <col min="14" max="14" width="11.42578125" style="33"/>
    <col min="15" max="15" width="13.42578125" style="33" bestFit="1" customWidth="1"/>
    <col min="16" max="16" width="9.7109375" style="33" bestFit="1" customWidth="1"/>
    <col min="17" max="17" width="12.7109375" style="33" bestFit="1" customWidth="1"/>
    <col min="18" max="18" width="12.28515625" style="33" bestFit="1" customWidth="1"/>
    <col min="19" max="19" width="13.140625" style="33" bestFit="1" customWidth="1"/>
    <col min="20" max="20" width="28.42578125" style="33" bestFit="1" customWidth="1"/>
    <col min="22" max="16384" width="11.42578125" style="57"/>
  </cols>
  <sheetData>
    <row r="1" spans="1:22" x14ac:dyDescent="0.25">
      <c r="A1" s="60"/>
      <c r="B1" s="53"/>
      <c r="C1" s="27" t="s">
        <v>297</v>
      </c>
      <c r="D1" s="28" t="s">
        <v>298</v>
      </c>
      <c r="E1" s="29" t="s">
        <v>534</v>
      </c>
      <c r="F1" s="30" t="s">
        <v>494</v>
      </c>
      <c r="G1" s="31" t="s">
        <v>456</v>
      </c>
      <c r="H1" s="32" t="s">
        <v>403</v>
      </c>
      <c r="J1" s="41" t="s">
        <v>657</v>
      </c>
      <c r="K1" s="42" t="s">
        <v>658</v>
      </c>
      <c r="L1" s="42" t="s">
        <v>660</v>
      </c>
      <c r="M1" s="42" t="s">
        <v>659</v>
      </c>
      <c r="N1" s="42" t="s">
        <v>661</v>
      </c>
      <c r="O1" s="35" t="s">
        <v>662</v>
      </c>
      <c r="P1" s="35" t="s">
        <v>663</v>
      </c>
      <c r="Q1" s="36" t="s">
        <v>665</v>
      </c>
      <c r="R1" s="36" t="s">
        <v>664</v>
      </c>
      <c r="S1" s="36" t="s">
        <v>666</v>
      </c>
      <c r="T1" s="35" t="s">
        <v>667</v>
      </c>
      <c r="V1" s="56" t="s">
        <v>685</v>
      </c>
    </row>
    <row r="2" spans="1:22" x14ac:dyDescent="0.25">
      <c r="A2" s="1"/>
      <c r="B2" s="12" t="s">
        <v>90</v>
      </c>
      <c r="C2" s="54"/>
      <c r="D2" s="54"/>
      <c r="E2" s="54"/>
      <c r="F2" s="30">
        <v>4</v>
      </c>
      <c r="G2" s="54"/>
      <c r="H2" s="38"/>
      <c r="J2" s="34" t="str">
        <f t="shared" ref="J2:J13" si="0">IF(AND(C2&gt;0,D2&gt;0,E2&gt;0,F2&gt;0,G2&gt;0,H2&gt;0), 1, " ")</f>
        <v xml:space="preserve"> </v>
      </c>
      <c r="K2" s="33" t="str">
        <f t="shared" ref="K2:K13" si="1">IF(AND(C2&gt;0,E2&gt;0,G2&gt;0),1," ")</f>
        <v xml:space="preserve"> </v>
      </c>
      <c r="L2" s="33" t="str">
        <f t="shared" ref="L2:L13" si="2">IF(AND(C2&gt;0,D2&lt;=0),1," ")</f>
        <v xml:space="preserve"> </v>
      </c>
      <c r="M2" s="33" t="str">
        <f t="shared" ref="M2:M13" si="3">IF(AND(E2&gt;0,F2&lt;=0),1," ")</f>
        <v xml:space="preserve"> </v>
      </c>
      <c r="N2" s="33" t="str">
        <f t="shared" ref="N2:N13" si="4">IF(AND(G2&gt;0,H2&lt;=0),1," ")</f>
        <v xml:space="preserve"> </v>
      </c>
      <c r="O2" s="34" t="str">
        <f t="shared" ref="O2:O13" si="5">IF(SUM(L2:N2)=3,1," ")</f>
        <v xml:space="preserve"> </v>
      </c>
      <c r="P2" s="34" t="str">
        <f t="shared" ref="P2:P13" si="6">IF(AND($D2&gt;0,$F2&gt;0,$H2&gt;0), 1, " ")</f>
        <v xml:space="preserve"> </v>
      </c>
      <c r="Q2" s="34" t="str">
        <f t="shared" ref="Q2:Q13" si="7">IF(AND(C2&lt;1,D2&gt;0),1," ")</f>
        <v xml:space="preserve"> </v>
      </c>
      <c r="R2" s="34">
        <f t="shared" ref="R2:R13" si="8">IF(AND(E2&lt;1,F2&gt;0),1," ")</f>
        <v>1</v>
      </c>
      <c r="S2" s="34" t="str">
        <f t="shared" ref="S2:S13" si="9">IF(AND(G2&lt;1,H2&gt;0),1," ")</f>
        <v xml:space="preserve"> </v>
      </c>
      <c r="T2" s="33" t="str">
        <f t="shared" ref="T2:T13" si="10">IF(SUM(Q2:S2)=3,1," ")</f>
        <v xml:space="preserve"> </v>
      </c>
    </row>
    <row r="3" spans="1:22" x14ac:dyDescent="0.25">
      <c r="A3" s="1"/>
      <c r="B3" s="12" t="s">
        <v>10</v>
      </c>
      <c r="C3" s="27">
        <v>12</v>
      </c>
      <c r="D3" s="28">
        <v>15</v>
      </c>
      <c r="E3" s="54"/>
      <c r="F3" s="30">
        <v>4</v>
      </c>
      <c r="G3" s="54"/>
      <c r="H3" s="39">
        <v>7</v>
      </c>
      <c r="J3" s="34" t="str">
        <f t="shared" si="0"/>
        <v xml:space="preserve"> </v>
      </c>
      <c r="K3" s="33" t="str">
        <f t="shared" si="1"/>
        <v xml:space="preserve"> </v>
      </c>
      <c r="L3" s="33" t="str">
        <f t="shared" si="2"/>
        <v xml:space="preserve"> </v>
      </c>
      <c r="M3" s="33" t="str">
        <f t="shared" si="3"/>
        <v xml:space="preserve"> </v>
      </c>
      <c r="N3" s="33" t="str">
        <f t="shared" si="4"/>
        <v xml:space="preserve"> </v>
      </c>
      <c r="O3" s="34" t="str">
        <f t="shared" si="5"/>
        <v xml:space="preserve"> </v>
      </c>
      <c r="P3" s="34">
        <f t="shared" si="6"/>
        <v>1</v>
      </c>
      <c r="Q3" s="34" t="str">
        <f t="shared" si="7"/>
        <v xml:space="preserve"> </v>
      </c>
      <c r="R3" s="34">
        <f t="shared" si="8"/>
        <v>1</v>
      </c>
      <c r="S3" s="34">
        <f t="shared" si="9"/>
        <v>1</v>
      </c>
      <c r="T3" s="33" t="str">
        <f t="shared" si="10"/>
        <v xml:space="preserve"> </v>
      </c>
    </row>
    <row r="4" spans="1:22" x14ac:dyDescent="0.25">
      <c r="A4" s="26"/>
      <c r="B4" s="12" t="s">
        <v>91</v>
      </c>
      <c r="C4" s="54"/>
      <c r="D4" s="54"/>
      <c r="E4" s="29">
        <v>4</v>
      </c>
      <c r="F4" s="54"/>
      <c r="G4" s="54"/>
      <c r="H4" s="54"/>
      <c r="J4" s="34" t="str">
        <f t="shared" si="0"/>
        <v xml:space="preserve"> </v>
      </c>
      <c r="K4" s="33" t="str">
        <f t="shared" si="1"/>
        <v xml:space="preserve"> </v>
      </c>
      <c r="L4" s="33" t="str">
        <f t="shared" si="2"/>
        <v xml:space="preserve"> </v>
      </c>
      <c r="M4" s="33">
        <f t="shared" si="3"/>
        <v>1</v>
      </c>
      <c r="N4" s="33" t="str">
        <f t="shared" si="4"/>
        <v xml:space="preserve"> </v>
      </c>
      <c r="O4" s="34" t="str">
        <f t="shared" si="5"/>
        <v xml:space="preserve"> </v>
      </c>
      <c r="P4" s="34" t="str">
        <f t="shared" si="6"/>
        <v xml:space="preserve"> </v>
      </c>
      <c r="Q4" s="34" t="str">
        <f t="shared" si="7"/>
        <v xml:space="preserve"> </v>
      </c>
      <c r="R4" s="34" t="str">
        <f t="shared" si="8"/>
        <v xml:space="preserve"> </v>
      </c>
      <c r="S4" s="34" t="str">
        <f t="shared" si="9"/>
        <v xml:space="preserve"> </v>
      </c>
      <c r="T4" s="33" t="str">
        <f t="shared" si="10"/>
        <v xml:space="preserve"> </v>
      </c>
    </row>
    <row r="5" spans="1:22" x14ac:dyDescent="0.25">
      <c r="A5" s="26"/>
      <c r="B5" s="12" t="s">
        <v>163</v>
      </c>
      <c r="C5" s="54"/>
      <c r="D5" s="54"/>
      <c r="E5" s="54"/>
      <c r="F5" s="54"/>
      <c r="G5" s="54"/>
      <c r="H5" s="39">
        <v>5</v>
      </c>
      <c r="J5" s="34" t="str">
        <f t="shared" si="0"/>
        <v xml:space="preserve"> </v>
      </c>
      <c r="K5" s="33" t="str">
        <f t="shared" si="1"/>
        <v xml:space="preserve"> </v>
      </c>
      <c r="L5" s="33" t="str">
        <f t="shared" si="2"/>
        <v xml:space="preserve"> </v>
      </c>
      <c r="M5" s="33" t="str">
        <f t="shared" si="3"/>
        <v xml:space="preserve"> </v>
      </c>
      <c r="N5" s="33" t="str">
        <f t="shared" si="4"/>
        <v xml:space="preserve"> </v>
      </c>
      <c r="O5" s="34" t="str">
        <f t="shared" si="5"/>
        <v xml:space="preserve"> </v>
      </c>
      <c r="P5" s="34" t="str">
        <f t="shared" si="6"/>
        <v xml:space="preserve"> </v>
      </c>
      <c r="Q5" s="34" t="str">
        <f t="shared" si="7"/>
        <v xml:space="preserve"> </v>
      </c>
      <c r="R5" s="34" t="str">
        <f t="shared" si="8"/>
        <v xml:space="preserve"> </v>
      </c>
      <c r="S5" s="34">
        <f t="shared" si="9"/>
        <v>1</v>
      </c>
      <c r="T5" s="33" t="str">
        <f t="shared" si="10"/>
        <v xml:space="preserve"> </v>
      </c>
    </row>
    <row r="6" spans="1:22" x14ac:dyDescent="0.25">
      <c r="A6" s="26"/>
      <c r="B6" s="12" t="s">
        <v>20</v>
      </c>
      <c r="C6" s="54"/>
      <c r="D6" s="28">
        <v>11</v>
      </c>
      <c r="E6" s="54"/>
      <c r="F6" s="54"/>
      <c r="G6" s="54"/>
      <c r="H6" s="39">
        <v>6</v>
      </c>
      <c r="J6" s="34" t="str">
        <f t="shared" si="0"/>
        <v xml:space="preserve"> </v>
      </c>
      <c r="K6" s="33" t="str">
        <f t="shared" si="1"/>
        <v xml:space="preserve"> </v>
      </c>
      <c r="L6" s="33" t="str">
        <f t="shared" si="2"/>
        <v xml:space="preserve"> </v>
      </c>
      <c r="M6" s="33" t="str">
        <f t="shared" si="3"/>
        <v xml:space="preserve"> </v>
      </c>
      <c r="N6" s="33" t="str">
        <f t="shared" si="4"/>
        <v xml:space="preserve"> </v>
      </c>
      <c r="O6" s="34" t="str">
        <f t="shared" si="5"/>
        <v xml:space="preserve"> </v>
      </c>
      <c r="P6" s="34" t="str">
        <f t="shared" si="6"/>
        <v xml:space="preserve"> </v>
      </c>
      <c r="Q6" s="34">
        <f t="shared" si="7"/>
        <v>1</v>
      </c>
      <c r="R6" s="34" t="str">
        <f t="shared" si="8"/>
        <v xml:space="preserve"> </v>
      </c>
      <c r="S6" s="34">
        <f t="shared" si="9"/>
        <v>1</v>
      </c>
      <c r="T6" s="33" t="str">
        <f t="shared" si="10"/>
        <v xml:space="preserve"> </v>
      </c>
    </row>
    <row r="7" spans="1:22" x14ac:dyDescent="0.25">
      <c r="A7" s="26"/>
      <c r="B7" s="12" t="s">
        <v>5</v>
      </c>
      <c r="C7" s="54"/>
      <c r="D7" s="28">
        <v>17</v>
      </c>
      <c r="E7" s="29">
        <v>4</v>
      </c>
      <c r="F7" s="30">
        <v>4</v>
      </c>
      <c r="G7" s="40">
        <v>6</v>
      </c>
      <c r="H7" s="39">
        <v>7</v>
      </c>
      <c r="J7" s="34" t="str">
        <f t="shared" si="0"/>
        <v xml:space="preserve"> </v>
      </c>
      <c r="K7" s="33" t="str">
        <f t="shared" si="1"/>
        <v xml:space="preserve"> </v>
      </c>
      <c r="L7" s="33" t="str">
        <f t="shared" si="2"/>
        <v xml:space="preserve"> </v>
      </c>
      <c r="M7" s="33" t="str">
        <f t="shared" si="3"/>
        <v xml:space="preserve"> </v>
      </c>
      <c r="N7" s="33" t="str">
        <f t="shared" si="4"/>
        <v xml:space="preserve"> </v>
      </c>
      <c r="O7" s="34" t="str">
        <f t="shared" si="5"/>
        <v xml:space="preserve"> </v>
      </c>
      <c r="P7" s="34">
        <f t="shared" si="6"/>
        <v>1</v>
      </c>
      <c r="Q7" s="34">
        <f t="shared" si="7"/>
        <v>1</v>
      </c>
      <c r="R7" s="34" t="str">
        <f t="shared" si="8"/>
        <v xml:space="preserve"> </v>
      </c>
      <c r="S7" s="34" t="str">
        <f t="shared" si="9"/>
        <v xml:space="preserve"> </v>
      </c>
      <c r="T7" s="33" t="str">
        <f t="shared" si="10"/>
        <v xml:space="preserve"> </v>
      </c>
    </row>
    <row r="8" spans="1:22" x14ac:dyDescent="0.25">
      <c r="A8" s="26"/>
      <c r="B8" s="12" t="s">
        <v>6</v>
      </c>
      <c r="C8" s="54"/>
      <c r="D8" s="28">
        <v>17</v>
      </c>
      <c r="E8" s="54"/>
      <c r="F8" s="54"/>
      <c r="G8" s="54"/>
      <c r="H8" s="54"/>
      <c r="J8" s="34" t="str">
        <f t="shared" si="0"/>
        <v xml:space="preserve"> </v>
      </c>
      <c r="K8" s="33" t="str">
        <f t="shared" si="1"/>
        <v xml:space="preserve"> </v>
      </c>
      <c r="L8" s="33" t="str">
        <f t="shared" si="2"/>
        <v xml:space="preserve"> </v>
      </c>
      <c r="M8" s="33" t="str">
        <f t="shared" si="3"/>
        <v xml:space="preserve"> </v>
      </c>
      <c r="N8" s="33" t="str">
        <f t="shared" si="4"/>
        <v xml:space="preserve"> </v>
      </c>
      <c r="O8" s="34" t="str">
        <f t="shared" si="5"/>
        <v xml:space="preserve"> </v>
      </c>
      <c r="P8" s="34" t="str">
        <f t="shared" si="6"/>
        <v xml:space="preserve"> </v>
      </c>
      <c r="Q8" s="34">
        <f t="shared" si="7"/>
        <v>1</v>
      </c>
      <c r="R8" s="34" t="str">
        <f t="shared" si="8"/>
        <v xml:space="preserve"> </v>
      </c>
      <c r="S8" s="34" t="str">
        <f t="shared" si="9"/>
        <v xml:space="preserve"> </v>
      </c>
      <c r="T8" s="33" t="str">
        <f t="shared" si="10"/>
        <v xml:space="preserve"> </v>
      </c>
    </row>
    <row r="9" spans="1:22" x14ac:dyDescent="0.25">
      <c r="A9" s="26"/>
      <c r="B9" s="12" t="s">
        <v>17</v>
      </c>
      <c r="C9" s="54"/>
      <c r="D9" s="28">
        <v>12</v>
      </c>
      <c r="E9" s="54"/>
      <c r="F9" s="54"/>
      <c r="G9" s="54"/>
      <c r="H9" s="54"/>
      <c r="J9" s="34" t="str">
        <f t="shared" si="0"/>
        <v xml:space="preserve"> </v>
      </c>
      <c r="K9" s="33" t="str">
        <f t="shared" si="1"/>
        <v xml:space="preserve"> </v>
      </c>
      <c r="L9" s="33" t="str">
        <f t="shared" si="2"/>
        <v xml:space="preserve"> </v>
      </c>
      <c r="M9" s="33" t="str">
        <f t="shared" si="3"/>
        <v xml:space="preserve"> </v>
      </c>
      <c r="N9" s="33" t="str">
        <f t="shared" si="4"/>
        <v xml:space="preserve"> </v>
      </c>
      <c r="O9" s="34" t="str">
        <f t="shared" si="5"/>
        <v xml:space="preserve"> </v>
      </c>
      <c r="P9" s="34" t="str">
        <f t="shared" si="6"/>
        <v xml:space="preserve"> </v>
      </c>
      <c r="Q9" s="34">
        <f t="shared" si="7"/>
        <v>1</v>
      </c>
      <c r="R9" s="34" t="str">
        <f t="shared" si="8"/>
        <v xml:space="preserve"> </v>
      </c>
      <c r="S9" s="34" t="str">
        <f t="shared" si="9"/>
        <v xml:space="preserve"> </v>
      </c>
      <c r="T9" s="33" t="str">
        <f t="shared" si="10"/>
        <v xml:space="preserve"> </v>
      </c>
    </row>
    <row r="10" spans="1:22" x14ac:dyDescent="0.25">
      <c r="A10" s="26"/>
      <c r="B10" s="12" t="s">
        <v>12</v>
      </c>
      <c r="C10" s="54"/>
      <c r="D10" s="28">
        <v>14</v>
      </c>
      <c r="E10" s="54"/>
      <c r="F10" s="30">
        <v>4</v>
      </c>
      <c r="G10" s="54"/>
      <c r="H10" s="39">
        <v>6</v>
      </c>
      <c r="J10" s="34" t="str">
        <f t="shared" si="0"/>
        <v xml:space="preserve"> </v>
      </c>
      <c r="K10" s="33" t="str">
        <f t="shared" si="1"/>
        <v xml:space="preserve"> </v>
      </c>
      <c r="L10" s="33" t="str">
        <f t="shared" si="2"/>
        <v xml:space="preserve"> </v>
      </c>
      <c r="M10" s="33" t="str">
        <f t="shared" si="3"/>
        <v xml:space="preserve"> </v>
      </c>
      <c r="N10" s="33" t="str">
        <f t="shared" si="4"/>
        <v xml:space="preserve"> </v>
      </c>
      <c r="O10" s="34" t="str">
        <f t="shared" si="5"/>
        <v xml:space="preserve"> </v>
      </c>
      <c r="P10" s="34">
        <f t="shared" si="6"/>
        <v>1</v>
      </c>
      <c r="Q10" s="34">
        <f t="shared" si="7"/>
        <v>1</v>
      </c>
      <c r="R10" s="34">
        <f t="shared" si="8"/>
        <v>1</v>
      </c>
      <c r="S10" s="34">
        <f t="shared" si="9"/>
        <v>1</v>
      </c>
      <c r="T10" s="33">
        <f t="shared" si="10"/>
        <v>1</v>
      </c>
    </row>
    <row r="11" spans="1:22" x14ac:dyDescent="0.25">
      <c r="A11" s="26"/>
      <c r="B11" s="12" t="s">
        <v>13</v>
      </c>
      <c r="C11" s="54"/>
      <c r="D11" s="28">
        <v>13</v>
      </c>
      <c r="E11" s="29">
        <v>4</v>
      </c>
      <c r="F11" s="30">
        <v>5</v>
      </c>
      <c r="G11" s="54"/>
      <c r="H11" s="39">
        <v>6</v>
      </c>
      <c r="J11" s="34" t="str">
        <f t="shared" si="0"/>
        <v xml:space="preserve"> </v>
      </c>
      <c r="K11" s="33" t="str">
        <f t="shared" si="1"/>
        <v xml:space="preserve"> </v>
      </c>
      <c r="L11" s="33" t="str">
        <f t="shared" si="2"/>
        <v xml:space="preserve"> </v>
      </c>
      <c r="M11" s="33" t="str">
        <f t="shared" si="3"/>
        <v xml:space="preserve"> </v>
      </c>
      <c r="N11" s="33" t="str">
        <f t="shared" si="4"/>
        <v xml:space="preserve"> </v>
      </c>
      <c r="O11" s="34" t="str">
        <f t="shared" si="5"/>
        <v xml:space="preserve"> </v>
      </c>
      <c r="P11" s="34">
        <f t="shared" si="6"/>
        <v>1</v>
      </c>
      <c r="Q11" s="34">
        <f t="shared" si="7"/>
        <v>1</v>
      </c>
      <c r="R11" s="34" t="str">
        <f t="shared" si="8"/>
        <v xml:space="preserve"> </v>
      </c>
      <c r="S11" s="34">
        <f t="shared" si="9"/>
        <v>1</v>
      </c>
      <c r="T11" s="33" t="str">
        <f t="shared" si="10"/>
        <v xml:space="preserve"> </v>
      </c>
    </row>
    <row r="12" spans="1:22" x14ac:dyDescent="0.25">
      <c r="A12" s="26"/>
      <c r="B12" s="12" t="s">
        <v>54</v>
      </c>
      <c r="C12" s="54"/>
      <c r="D12" s="54"/>
      <c r="E12" s="29">
        <v>4</v>
      </c>
      <c r="F12" s="54"/>
      <c r="G12" s="54"/>
      <c r="H12" s="54"/>
      <c r="J12" s="34" t="str">
        <f t="shared" si="0"/>
        <v xml:space="preserve"> </v>
      </c>
      <c r="K12" s="33" t="str">
        <f t="shared" si="1"/>
        <v xml:space="preserve"> </v>
      </c>
      <c r="L12" s="33" t="str">
        <f t="shared" si="2"/>
        <v xml:space="preserve"> </v>
      </c>
      <c r="M12" s="33">
        <f t="shared" si="3"/>
        <v>1</v>
      </c>
      <c r="N12" s="33" t="str">
        <f t="shared" si="4"/>
        <v xml:space="preserve"> </v>
      </c>
      <c r="O12" s="34" t="str">
        <f t="shared" si="5"/>
        <v xml:space="preserve"> </v>
      </c>
      <c r="P12" s="34" t="str">
        <f t="shared" si="6"/>
        <v xml:space="preserve"> </v>
      </c>
      <c r="Q12" s="34" t="str">
        <f t="shared" si="7"/>
        <v xml:space="preserve"> </v>
      </c>
      <c r="R12" s="34" t="str">
        <f t="shared" si="8"/>
        <v xml:space="preserve"> </v>
      </c>
      <c r="S12" s="34" t="str">
        <f t="shared" si="9"/>
        <v xml:space="preserve"> </v>
      </c>
      <c r="T12" s="33" t="str">
        <f t="shared" si="10"/>
        <v xml:space="preserve"> </v>
      </c>
    </row>
    <row r="13" spans="1:22" x14ac:dyDescent="0.25">
      <c r="A13" s="26"/>
      <c r="B13" s="12" t="s">
        <v>27</v>
      </c>
      <c r="C13" s="54"/>
      <c r="D13" s="54"/>
      <c r="E13" s="54"/>
      <c r="F13" s="54"/>
      <c r="G13" s="54"/>
      <c r="H13" s="39">
        <v>5</v>
      </c>
      <c r="J13" s="34" t="str">
        <f t="shared" si="0"/>
        <v xml:space="preserve"> </v>
      </c>
      <c r="K13" s="33" t="str">
        <f t="shared" si="1"/>
        <v xml:space="preserve"> </v>
      </c>
      <c r="L13" s="33" t="str">
        <f t="shared" si="2"/>
        <v xml:space="preserve"> </v>
      </c>
      <c r="M13" s="33" t="str">
        <f t="shared" si="3"/>
        <v xml:space="preserve"> </v>
      </c>
      <c r="N13" s="33" t="str">
        <f t="shared" si="4"/>
        <v xml:space="preserve"> </v>
      </c>
      <c r="O13" s="34" t="str">
        <f t="shared" si="5"/>
        <v xml:space="preserve"> </v>
      </c>
      <c r="P13" s="34" t="str">
        <f t="shared" si="6"/>
        <v xml:space="preserve"> </v>
      </c>
      <c r="Q13" s="34" t="str">
        <f t="shared" si="7"/>
        <v xml:space="preserve"> </v>
      </c>
      <c r="R13" s="34" t="str">
        <f t="shared" si="8"/>
        <v xml:space="preserve"> </v>
      </c>
      <c r="S13" s="34">
        <f t="shared" si="9"/>
        <v>1</v>
      </c>
      <c r="T13" s="33" t="str">
        <f t="shared" si="10"/>
        <v xml:space="preserve"> </v>
      </c>
    </row>
    <row r="14" spans="1:22" x14ac:dyDescent="0.25">
      <c r="A14" s="26"/>
      <c r="B14" s="12"/>
      <c r="C14" s="54"/>
      <c r="D14" s="28"/>
      <c r="E14" s="54"/>
      <c r="F14" s="54"/>
      <c r="G14" s="54"/>
      <c r="H14" s="54"/>
      <c r="J14" s="34"/>
      <c r="O14" s="34"/>
      <c r="P14" s="34"/>
      <c r="Q14" s="34"/>
      <c r="R14" s="34"/>
      <c r="S14" s="34"/>
    </row>
    <row r="15" spans="1:22" x14ac:dyDescent="0.25">
      <c r="A15" s="1"/>
      <c r="B15" s="12" t="s">
        <v>4</v>
      </c>
      <c r="C15" s="27">
        <v>17</v>
      </c>
      <c r="D15" s="28">
        <v>18</v>
      </c>
      <c r="E15" s="29">
        <v>6</v>
      </c>
      <c r="F15" s="30">
        <v>5</v>
      </c>
      <c r="G15" s="40">
        <v>6</v>
      </c>
      <c r="H15" s="39">
        <v>8</v>
      </c>
      <c r="J15" s="34">
        <f t="shared" ref="J15:J35" si="11">IF(AND(C15&gt;0,D15&gt;0,E15&gt;0,F15&gt;0,G15&gt;0,H15&gt;0), 1, " ")</f>
        <v>1</v>
      </c>
      <c r="K15" s="33">
        <f t="shared" ref="K15:K35" si="12">IF(AND(C15&gt;0,E15&gt;0,G15&gt;0),1," ")</f>
        <v>1</v>
      </c>
      <c r="L15" s="33" t="str">
        <f t="shared" ref="L15:L35" si="13">IF(AND(C15&gt;0,D15&lt;=0),1," ")</f>
        <v xml:space="preserve"> </v>
      </c>
      <c r="M15" s="33" t="str">
        <f t="shared" ref="M15:M35" si="14">IF(AND(E15&gt;0,F15&lt;=0),1," ")</f>
        <v xml:space="preserve"> </v>
      </c>
      <c r="N15" s="33" t="str">
        <f t="shared" ref="N15:N35" si="15">IF(AND(G15&gt;0,H15&lt;=0),1," ")</f>
        <v xml:space="preserve"> </v>
      </c>
      <c r="O15" s="34" t="str">
        <f t="shared" ref="O15:O35" si="16">IF(SUM(L15:N15)=3,1," ")</f>
        <v xml:space="preserve"> </v>
      </c>
      <c r="P15" s="34">
        <f t="shared" ref="P15:P35" si="17">IF(AND($D15&gt;0,$F15&gt;0,$H15&gt;0), 1, " ")</f>
        <v>1</v>
      </c>
      <c r="Q15" s="34" t="str">
        <f t="shared" ref="Q15:Q35" si="18">IF(AND(C15&lt;1,D15&gt;0),1," ")</f>
        <v xml:space="preserve"> </v>
      </c>
      <c r="R15" s="34" t="str">
        <f t="shared" ref="R15:R35" si="19">IF(AND(E15&lt;1,F15&gt;0),1," ")</f>
        <v xml:space="preserve"> </v>
      </c>
      <c r="S15" s="34" t="str">
        <f t="shared" ref="S15:S35" si="20">IF(AND(G15&lt;1,H15&gt;0),1," ")</f>
        <v xml:space="preserve"> </v>
      </c>
      <c r="T15" s="33" t="str">
        <f t="shared" ref="T15:T35" si="21">IF(SUM(Q15:S15)=3,1," ")</f>
        <v xml:space="preserve"> </v>
      </c>
    </row>
    <row r="16" spans="1:22" x14ac:dyDescent="0.25">
      <c r="A16" s="26"/>
      <c r="B16" s="12" t="s">
        <v>7</v>
      </c>
      <c r="C16" s="54"/>
      <c r="D16" s="28">
        <v>17</v>
      </c>
      <c r="E16" s="29">
        <v>5</v>
      </c>
      <c r="F16" s="30">
        <v>4</v>
      </c>
      <c r="G16" s="43"/>
      <c r="H16" s="55">
        <v>6</v>
      </c>
      <c r="J16" s="34" t="str">
        <f t="shared" si="11"/>
        <v xml:space="preserve"> </v>
      </c>
      <c r="K16" s="33" t="str">
        <f t="shared" si="12"/>
        <v xml:space="preserve"> </v>
      </c>
      <c r="L16" s="33" t="str">
        <f t="shared" si="13"/>
        <v xml:space="preserve"> </v>
      </c>
      <c r="M16" s="33" t="str">
        <f t="shared" si="14"/>
        <v xml:space="preserve"> </v>
      </c>
      <c r="N16" s="33" t="str">
        <f t="shared" si="15"/>
        <v xml:space="preserve"> </v>
      </c>
      <c r="O16" s="34" t="str">
        <f t="shared" si="16"/>
        <v xml:space="preserve"> </v>
      </c>
      <c r="P16" s="34">
        <f t="shared" si="17"/>
        <v>1</v>
      </c>
      <c r="Q16" s="34">
        <f t="shared" si="18"/>
        <v>1</v>
      </c>
      <c r="R16" s="34" t="str">
        <f t="shared" si="19"/>
        <v xml:space="preserve"> </v>
      </c>
      <c r="S16" s="34">
        <f t="shared" si="20"/>
        <v>1</v>
      </c>
      <c r="T16" s="33" t="str">
        <f t="shared" si="21"/>
        <v xml:space="preserve"> </v>
      </c>
    </row>
    <row r="17" spans="1:20" x14ac:dyDescent="0.25">
      <c r="A17" s="26"/>
      <c r="B17" s="12" t="s">
        <v>21</v>
      </c>
      <c r="C17" s="54"/>
      <c r="D17" s="28">
        <v>11</v>
      </c>
      <c r="E17" s="54"/>
      <c r="F17" s="30">
        <v>7</v>
      </c>
      <c r="G17" s="54"/>
      <c r="H17" s="54"/>
      <c r="J17" s="34" t="str">
        <f t="shared" si="11"/>
        <v xml:space="preserve"> </v>
      </c>
      <c r="K17" s="33" t="str">
        <f t="shared" si="12"/>
        <v xml:space="preserve"> </v>
      </c>
      <c r="L17" s="33" t="str">
        <f t="shared" si="13"/>
        <v xml:space="preserve"> </v>
      </c>
      <c r="M17" s="33" t="str">
        <f t="shared" si="14"/>
        <v xml:space="preserve"> </v>
      </c>
      <c r="N17" s="33" t="str">
        <f t="shared" si="15"/>
        <v xml:space="preserve"> </v>
      </c>
      <c r="O17" s="34" t="str">
        <f t="shared" si="16"/>
        <v xml:space="preserve"> </v>
      </c>
      <c r="P17" s="34" t="str">
        <f t="shared" si="17"/>
        <v xml:space="preserve"> </v>
      </c>
      <c r="Q17" s="34">
        <f t="shared" si="18"/>
        <v>1</v>
      </c>
      <c r="R17" s="34">
        <f t="shared" si="19"/>
        <v>1</v>
      </c>
      <c r="S17" s="34" t="str">
        <f t="shared" si="20"/>
        <v xml:space="preserve"> </v>
      </c>
      <c r="T17" s="33" t="str">
        <f t="shared" si="21"/>
        <v xml:space="preserve"> </v>
      </c>
    </row>
    <row r="18" spans="1:20" x14ac:dyDescent="0.25">
      <c r="A18" s="1"/>
      <c r="B18" s="12" t="s">
        <v>8</v>
      </c>
      <c r="C18" s="27">
        <v>16</v>
      </c>
      <c r="D18" s="28">
        <v>16</v>
      </c>
      <c r="E18" s="29">
        <v>5</v>
      </c>
      <c r="F18" s="30">
        <v>6</v>
      </c>
      <c r="G18" s="40">
        <v>8</v>
      </c>
      <c r="H18" s="39">
        <v>8</v>
      </c>
      <c r="J18" s="34">
        <f t="shared" si="11"/>
        <v>1</v>
      </c>
      <c r="K18" s="33">
        <f t="shared" si="12"/>
        <v>1</v>
      </c>
      <c r="L18" s="33" t="str">
        <f t="shared" si="13"/>
        <v xml:space="preserve"> </v>
      </c>
      <c r="M18" s="33" t="str">
        <f t="shared" si="14"/>
        <v xml:space="preserve"> </v>
      </c>
      <c r="N18" s="33" t="str">
        <f t="shared" si="15"/>
        <v xml:space="preserve"> </v>
      </c>
      <c r="O18" s="34" t="str">
        <f t="shared" si="16"/>
        <v xml:space="preserve"> </v>
      </c>
      <c r="P18" s="34">
        <f t="shared" si="17"/>
        <v>1</v>
      </c>
      <c r="Q18" s="34" t="str">
        <f t="shared" si="18"/>
        <v xml:space="preserve"> </v>
      </c>
      <c r="R18" s="34" t="str">
        <f t="shared" si="19"/>
        <v xml:space="preserve"> </v>
      </c>
      <c r="S18" s="34" t="str">
        <f t="shared" si="20"/>
        <v xml:space="preserve"> </v>
      </c>
      <c r="T18" s="33" t="str">
        <f t="shared" si="21"/>
        <v xml:space="preserve"> </v>
      </c>
    </row>
    <row r="19" spans="1:20" x14ac:dyDescent="0.25">
      <c r="A19" s="26"/>
      <c r="B19" s="12" t="s">
        <v>1</v>
      </c>
      <c r="C19" s="5">
        <v>16</v>
      </c>
      <c r="D19" s="28">
        <v>21</v>
      </c>
      <c r="E19" s="54"/>
      <c r="F19" s="30">
        <v>7</v>
      </c>
      <c r="G19" s="40">
        <v>7</v>
      </c>
      <c r="H19" s="39">
        <v>9</v>
      </c>
      <c r="J19" s="34" t="str">
        <f t="shared" si="11"/>
        <v xml:space="preserve"> </v>
      </c>
      <c r="K19" s="33" t="str">
        <f t="shared" si="12"/>
        <v xml:space="preserve"> </v>
      </c>
      <c r="L19" s="33" t="str">
        <f t="shared" si="13"/>
        <v xml:space="preserve"> </v>
      </c>
      <c r="M19" s="33" t="str">
        <f t="shared" si="14"/>
        <v xml:space="preserve"> </v>
      </c>
      <c r="N19" s="33" t="str">
        <f t="shared" si="15"/>
        <v xml:space="preserve"> </v>
      </c>
      <c r="O19" s="34" t="str">
        <f t="shared" si="16"/>
        <v xml:space="preserve"> </v>
      </c>
      <c r="P19" s="34">
        <f t="shared" si="17"/>
        <v>1</v>
      </c>
      <c r="Q19" s="34" t="str">
        <f t="shared" si="18"/>
        <v xml:space="preserve"> </v>
      </c>
      <c r="R19" s="34">
        <f t="shared" si="19"/>
        <v>1</v>
      </c>
      <c r="S19" s="34" t="str">
        <f t="shared" si="20"/>
        <v xml:space="preserve"> </v>
      </c>
      <c r="T19" s="33" t="str">
        <f t="shared" si="21"/>
        <v xml:space="preserve"> </v>
      </c>
    </row>
    <row r="20" spans="1:20" x14ac:dyDescent="0.25">
      <c r="A20" s="1"/>
      <c r="B20" s="12" t="s">
        <v>18</v>
      </c>
      <c r="C20" s="27">
        <v>13</v>
      </c>
      <c r="D20" s="28">
        <v>12</v>
      </c>
      <c r="E20" s="54"/>
      <c r="F20" s="54"/>
      <c r="G20" s="54"/>
      <c r="H20" s="39">
        <v>7</v>
      </c>
      <c r="J20" s="34" t="str">
        <f t="shared" si="11"/>
        <v xml:space="preserve"> </v>
      </c>
      <c r="K20" s="33" t="str">
        <f t="shared" si="12"/>
        <v xml:space="preserve"> </v>
      </c>
      <c r="L20" s="33" t="str">
        <f t="shared" si="13"/>
        <v xml:space="preserve"> </v>
      </c>
      <c r="M20" s="33" t="str">
        <f t="shared" si="14"/>
        <v xml:space="preserve"> </v>
      </c>
      <c r="N20" s="33" t="str">
        <f t="shared" si="15"/>
        <v xml:space="preserve"> </v>
      </c>
      <c r="O20" s="34" t="str">
        <f t="shared" si="16"/>
        <v xml:space="preserve"> </v>
      </c>
      <c r="P20" s="34" t="str">
        <f t="shared" si="17"/>
        <v xml:space="preserve"> </v>
      </c>
      <c r="Q20" s="34" t="str">
        <f t="shared" si="18"/>
        <v xml:space="preserve"> </v>
      </c>
      <c r="R20" s="34" t="str">
        <f t="shared" si="19"/>
        <v xml:space="preserve"> </v>
      </c>
      <c r="S20" s="34">
        <f t="shared" si="20"/>
        <v>1</v>
      </c>
      <c r="T20" s="33" t="str">
        <f t="shared" si="21"/>
        <v xml:space="preserve"> </v>
      </c>
    </row>
    <row r="21" spans="1:20" x14ac:dyDescent="0.25">
      <c r="A21" s="26"/>
      <c r="B21" s="12" t="s">
        <v>37</v>
      </c>
      <c r="C21" s="54"/>
      <c r="D21" s="54"/>
      <c r="E21" s="54"/>
      <c r="F21" s="54"/>
      <c r="G21" s="54"/>
      <c r="H21" s="39">
        <v>5</v>
      </c>
      <c r="J21" s="34" t="str">
        <f t="shared" si="11"/>
        <v xml:space="preserve"> </v>
      </c>
      <c r="K21" s="33" t="str">
        <f t="shared" si="12"/>
        <v xml:space="preserve"> </v>
      </c>
      <c r="L21" s="33" t="str">
        <f t="shared" si="13"/>
        <v xml:space="preserve"> </v>
      </c>
      <c r="M21" s="33" t="str">
        <f t="shared" si="14"/>
        <v xml:space="preserve"> </v>
      </c>
      <c r="N21" s="33" t="str">
        <f t="shared" si="15"/>
        <v xml:space="preserve"> </v>
      </c>
      <c r="O21" s="34" t="str">
        <f t="shared" si="16"/>
        <v xml:space="preserve"> </v>
      </c>
      <c r="P21" s="34" t="str">
        <f t="shared" si="17"/>
        <v xml:space="preserve"> </v>
      </c>
      <c r="Q21" s="34" t="str">
        <f t="shared" si="18"/>
        <v xml:space="preserve"> </v>
      </c>
      <c r="R21" s="34" t="str">
        <f t="shared" si="19"/>
        <v xml:space="preserve"> </v>
      </c>
      <c r="S21" s="34">
        <f t="shared" si="20"/>
        <v>1</v>
      </c>
      <c r="T21" s="33" t="str">
        <f t="shared" si="21"/>
        <v xml:space="preserve"> </v>
      </c>
    </row>
    <row r="22" spans="1:20" x14ac:dyDescent="0.25">
      <c r="A22" s="26"/>
      <c r="B22" s="12" t="s">
        <v>11</v>
      </c>
      <c r="C22" s="54"/>
      <c r="D22" s="28">
        <v>15</v>
      </c>
      <c r="E22" s="54"/>
      <c r="F22" s="54"/>
      <c r="G22" s="54"/>
      <c r="H22" s="39">
        <v>8</v>
      </c>
      <c r="J22" s="34" t="str">
        <f t="shared" si="11"/>
        <v xml:space="preserve"> </v>
      </c>
      <c r="K22" s="33" t="str">
        <f t="shared" si="12"/>
        <v xml:space="preserve"> </v>
      </c>
      <c r="L22" s="33" t="str">
        <f t="shared" si="13"/>
        <v xml:space="preserve"> </v>
      </c>
      <c r="M22" s="33" t="str">
        <f t="shared" si="14"/>
        <v xml:space="preserve"> </v>
      </c>
      <c r="N22" s="33" t="str">
        <f t="shared" si="15"/>
        <v xml:space="preserve"> </v>
      </c>
      <c r="O22" s="34" t="str">
        <f t="shared" si="16"/>
        <v xml:space="preserve"> </v>
      </c>
      <c r="P22" s="34" t="str">
        <f t="shared" si="17"/>
        <v xml:space="preserve"> </v>
      </c>
      <c r="Q22" s="34">
        <f t="shared" si="18"/>
        <v>1</v>
      </c>
      <c r="R22" s="34" t="str">
        <f t="shared" si="19"/>
        <v xml:space="preserve"> </v>
      </c>
      <c r="S22" s="34">
        <f t="shared" si="20"/>
        <v>1</v>
      </c>
      <c r="T22" s="33" t="str">
        <f t="shared" si="21"/>
        <v xml:space="preserve"> </v>
      </c>
    </row>
    <row r="23" spans="1:20" x14ac:dyDescent="0.25">
      <c r="A23" s="1"/>
      <c r="B23" s="12" t="s">
        <v>2</v>
      </c>
      <c r="C23" s="27">
        <v>15</v>
      </c>
      <c r="D23" s="28">
        <v>19</v>
      </c>
      <c r="E23" s="29">
        <v>5</v>
      </c>
      <c r="F23" s="30">
        <v>7</v>
      </c>
      <c r="G23" s="40">
        <v>5</v>
      </c>
      <c r="H23" s="39">
        <v>9</v>
      </c>
      <c r="J23" s="34">
        <f t="shared" si="11"/>
        <v>1</v>
      </c>
      <c r="K23" s="33">
        <f t="shared" si="12"/>
        <v>1</v>
      </c>
      <c r="L23" s="33" t="str">
        <f t="shared" si="13"/>
        <v xml:space="preserve"> </v>
      </c>
      <c r="M23" s="33" t="str">
        <f t="shared" si="14"/>
        <v xml:space="preserve"> </v>
      </c>
      <c r="N23" s="33" t="str">
        <f t="shared" si="15"/>
        <v xml:space="preserve"> </v>
      </c>
      <c r="O23" s="34" t="str">
        <f t="shared" si="16"/>
        <v xml:space="preserve"> </v>
      </c>
      <c r="P23" s="34">
        <f t="shared" si="17"/>
        <v>1</v>
      </c>
      <c r="Q23" s="34" t="str">
        <f t="shared" si="18"/>
        <v xml:space="preserve"> </v>
      </c>
      <c r="R23" s="34" t="str">
        <f t="shared" si="19"/>
        <v xml:space="preserve"> </v>
      </c>
      <c r="S23" s="34" t="str">
        <f t="shared" si="20"/>
        <v xml:space="preserve"> </v>
      </c>
      <c r="T23" s="33" t="str">
        <f t="shared" si="21"/>
        <v xml:space="preserve"> </v>
      </c>
    </row>
    <row r="24" spans="1:20" x14ac:dyDescent="0.25">
      <c r="A24" s="2"/>
      <c r="B24" s="12" t="s">
        <v>3</v>
      </c>
      <c r="C24" s="27">
        <v>20</v>
      </c>
      <c r="D24" s="28">
        <v>19</v>
      </c>
      <c r="E24" s="29">
        <v>5</v>
      </c>
      <c r="F24" s="30">
        <v>4</v>
      </c>
      <c r="G24" s="40">
        <v>8</v>
      </c>
      <c r="H24" s="39">
        <v>7</v>
      </c>
      <c r="J24" s="34">
        <f t="shared" si="11"/>
        <v>1</v>
      </c>
      <c r="K24" s="33">
        <f t="shared" si="12"/>
        <v>1</v>
      </c>
      <c r="L24" s="33" t="str">
        <f t="shared" si="13"/>
        <v xml:space="preserve"> </v>
      </c>
      <c r="M24" s="33" t="str">
        <f t="shared" si="14"/>
        <v xml:space="preserve"> </v>
      </c>
      <c r="N24" s="33" t="str">
        <f t="shared" si="15"/>
        <v xml:space="preserve"> </v>
      </c>
      <c r="O24" s="34" t="str">
        <f t="shared" si="16"/>
        <v xml:space="preserve"> </v>
      </c>
      <c r="P24" s="34">
        <f t="shared" si="17"/>
        <v>1</v>
      </c>
      <c r="Q24" s="34" t="str">
        <f t="shared" si="18"/>
        <v xml:space="preserve"> </v>
      </c>
      <c r="R24" s="34" t="str">
        <f t="shared" si="19"/>
        <v xml:space="preserve"> </v>
      </c>
      <c r="S24" s="34" t="str">
        <f t="shared" si="20"/>
        <v xml:space="preserve"> </v>
      </c>
      <c r="T24" s="33" t="str">
        <f t="shared" si="21"/>
        <v xml:space="preserve"> </v>
      </c>
    </row>
    <row r="25" spans="1:20" x14ac:dyDescent="0.25">
      <c r="A25" s="26"/>
      <c r="B25" s="12" t="s">
        <v>19</v>
      </c>
      <c r="C25" s="54"/>
      <c r="D25" s="28">
        <v>12</v>
      </c>
      <c r="E25" s="54"/>
      <c r="F25" s="54"/>
      <c r="G25" s="54"/>
      <c r="H25" s="54"/>
      <c r="J25" s="34" t="str">
        <f t="shared" si="11"/>
        <v xml:space="preserve"> </v>
      </c>
      <c r="K25" s="33" t="str">
        <f t="shared" si="12"/>
        <v xml:space="preserve"> </v>
      </c>
      <c r="L25" s="33" t="str">
        <f t="shared" si="13"/>
        <v xml:space="preserve"> </v>
      </c>
      <c r="M25" s="33" t="str">
        <f t="shared" si="14"/>
        <v xml:space="preserve"> </v>
      </c>
      <c r="N25" s="33" t="str">
        <f t="shared" si="15"/>
        <v xml:space="preserve"> </v>
      </c>
      <c r="O25" s="34" t="str">
        <f t="shared" si="16"/>
        <v xml:space="preserve"> </v>
      </c>
      <c r="P25" s="34" t="str">
        <f t="shared" si="17"/>
        <v xml:space="preserve"> </v>
      </c>
      <c r="Q25" s="34">
        <f t="shared" si="18"/>
        <v>1</v>
      </c>
      <c r="R25" s="34" t="str">
        <f t="shared" si="19"/>
        <v xml:space="preserve"> </v>
      </c>
      <c r="S25" s="34" t="str">
        <f t="shared" si="20"/>
        <v xml:space="preserve"> </v>
      </c>
      <c r="T25" s="33" t="str">
        <f t="shared" si="21"/>
        <v xml:space="preserve"> </v>
      </c>
    </row>
    <row r="26" spans="1:20" x14ac:dyDescent="0.25">
      <c r="A26" s="26"/>
      <c r="B26" s="12" t="s">
        <v>22</v>
      </c>
      <c r="C26" s="54"/>
      <c r="D26" s="28">
        <v>11</v>
      </c>
      <c r="E26" s="29">
        <v>5</v>
      </c>
      <c r="F26" s="54"/>
      <c r="G26" s="54"/>
      <c r="H26" s="54"/>
      <c r="J26" s="34" t="str">
        <f t="shared" si="11"/>
        <v xml:space="preserve"> </v>
      </c>
      <c r="K26" s="33" t="str">
        <f t="shared" si="12"/>
        <v xml:space="preserve"> </v>
      </c>
      <c r="L26" s="33" t="str">
        <f t="shared" si="13"/>
        <v xml:space="preserve"> </v>
      </c>
      <c r="M26" s="33">
        <f t="shared" si="14"/>
        <v>1</v>
      </c>
      <c r="N26" s="33" t="str">
        <f t="shared" si="15"/>
        <v xml:space="preserve"> </v>
      </c>
      <c r="O26" s="34" t="str">
        <f t="shared" si="16"/>
        <v xml:space="preserve"> </v>
      </c>
      <c r="P26" s="34" t="str">
        <f t="shared" si="17"/>
        <v xml:space="preserve"> </v>
      </c>
      <c r="Q26" s="34">
        <f t="shared" si="18"/>
        <v>1</v>
      </c>
      <c r="R26" s="34" t="str">
        <f t="shared" si="19"/>
        <v xml:space="preserve"> </v>
      </c>
      <c r="S26" s="34" t="str">
        <f t="shared" si="20"/>
        <v xml:space="preserve"> </v>
      </c>
      <c r="T26" s="33" t="str">
        <f t="shared" si="21"/>
        <v xml:space="preserve"> </v>
      </c>
    </row>
    <row r="27" spans="1:20" x14ac:dyDescent="0.25">
      <c r="A27" s="26"/>
      <c r="B27" s="12" t="s">
        <v>116</v>
      </c>
      <c r="C27" s="54"/>
      <c r="D27" s="54"/>
      <c r="E27" s="54"/>
      <c r="F27" s="54"/>
      <c r="G27" s="54"/>
      <c r="H27" s="39">
        <v>7</v>
      </c>
      <c r="J27" s="34" t="str">
        <f t="shared" si="11"/>
        <v xml:space="preserve"> </v>
      </c>
      <c r="K27" s="33" t="str">
        <f t="shared" si="12"/>
        <v xml:space="preserve"> </v>
      </c>
      <c r="L27" s="33" t="str">
        <f t="shared" si="13"/>
        <v xml:space="preserve"> </v>
      </c>
      <c r="M27" s="33" t="str">
        <f t="shared" si="14"/>
        <v xml:space="preserve"> </v>
      </c>
      <c r="N27" s="33" t="str">
        <f t="shared" si="15"/>
        <v xml:space="preserve"> </v>
      </c>
      <c r="O27" s="34" t="str">
        <f t="shared" si="16"/>
        <v xml:space="preserve"> </v>
      </c>
      <c r="P27" s="34" t="str">
        <f t="shared" si="17"/>
        <v xml:space="preserve"> </v>
      </c>
      <c r="Q27" s="34" t="str">
        <f t="shared" si="18"/>
        <v xml:space="preserve"> </v>
      </c>
      <c r="R27" s="34" t="str">
        <f t="shared" si="19"/>
        <v xml:space="preserve"> </v>
      </c>
      <c r="S27" s="34">
        <f t="shared" si="20"/>
        <v>1</v>
      </c>
      <c r="T27" s="33" t="str">
        <f t="shared" si="21"/>
        <v xml:space="preserve"> </v>
      </c>
    </row>
    <row r="28" spans="1:20" x14ac:dyDescent="0.25">
      <c r="A28" s="26"/>
      <c r="B28" s="12" t="s">
        <v>15</v>
      </c>
      <c r="C28" s="54"/>
      <c r="D28" s="28">
        <v>13</v>
      </c>
      <c r="E28" s="54"/>
      <c r="F28" s="54"/>
      <c r="G28" s="54"/>
      <c r="H28" s="39">
        <v>6</v>
      </c>
      <c r="J28" s="34" t="str">
        <f t="shared" si="11"/>
        <v xml:space="preserve"> </v>
      </c>
      <c r="K28" s="33" t="str">
        <f t="shared" si="12"/>
        <v xml:space="preserve"> </v>
      </c>
      <c r="L28" s="33" t="str">
        <f t="shared" si="13"/>
        <v xml:space="preserve"> </v>
      </c>
      <c r="M28" s="33" t="str">
        <f t="shared" si="14"/>
        <v xml:space="preserve"> </v>
      </c>
      <c r="N28" s="33" t="str">
        <f t="shared" si="15"/>
        <v xml:space="preserve"> </v>
      </c>
      <c r="O28" s="34" t="str">
        <f t="shared" si="16"/>
        <v xml:space="preserve"> </v>
      </c>
      <c r="P28" s="34" t="str">
        <f t="shared" si="17"/>
        <v xml:space="preserve"> </v>
      </c>
      <c r="Q28" s="34">
        <f t="shared" si="18"/>
        <v>1</v>
      </c>
      <c r="R28" s="34" t="str">
        <f t="shared" si="19"/>
        <v xml:space="preserve"> </v>
      </c>
      <c r="S28" s="34">
        <f t="shared" si="20"/>
        <v>1</v>
      </c>
      <c r="T28" s="33" t="str">
        <f t="shared" si="21"/>
        <v xml:space="preserve"> </v>
      </c>
    </row>
    <row r="29" spans="1:20" x14ac:dyDescent="0.25">
      <c r="A29" s="26"/>
      <c r="B29" s="12" t="s">
        <v>16</v>
      </c>
      <c r="C29" s="54"/>
      <c r="D29" s="28">
        <v>13</v>
      </c>
      <c r="E29" s="54"/>
      <c r="F29" s="30">
        <v>4</v>
      </c>
      <c r="G29" s="54"/>
      <c r="H29" s="54"/>
      <c r="J29" s="34" t="str">
        <f t="shared" si="11"/>
        <v xml:space="preserve"> </v>
      </c>
      <c r="K29" s="33" t="str">
        <f t="shared" si="12"/>
        <v xml:space="preserve"> </v>
      </c>
      <c r="L29" s="33" t="str">
        <f t="shared" si="13"/>
        <v xml:space="preserve"> </v>
      </c>
      <c r="M29" s="33" t="str">
        <f t="shared" si="14"/>
        <v xml:space="preserve"> </v>
      </c>
      <c r="N29" s="33" t="str">
        <f t="shared" si="15"/>
        <v xml:space="preserve"> </v>
      </c>
      <c r="O29" s="34" t="str">
        <f t="shared" si="16"/>
        <v xml:space="preserve"> </v>
      </c>
      <c r="P29" s="34" t="str">
        <f t="shared" si="17"/>
        <v xml:space="preserve"> </v>
      </c>
      <c r="Q29" s="34">
        <f t="shared" si="18"/>
        <v>1</v>
      </c>
      <c r="R29" s="34">
        <f t="shared" si="19"/>
        <v>1</v>
      </c>
      <c r="S29" s="34" t="str">
        <f t="shared" si="20"/>
        <v xml:space="preserve"> </v>
      </c>
      <c r="T29" s="33" t="str">
        <f t="shared" si="21"/>
        <v xml:space="preserve"> </v>
      </c>
    </row>
    <row r="30" spans="1:20" x14ac:dyDescent="0.25">
      <c r="A30" s="26"/>
      <c r="B30" s="12" t="s">
        <v>29</v>
      </c>
      <c r="C30" s="54"/>
      <c r="D30" s="54"/>
      <c r="E30" s="54"/>
      <c r="F30" s="30">
        <v>5</v>
      </c>
      <c r="G30" s="54"/>
      <c r="H30" s="54"/>
      <c r="J30" s="34" t="str">
        <f t="shared" si="11"/>
        <v xml:space="preserve"> </v>
      </c>
      <c r="K30" s="33" t="str">
        <f t="shared" si="12"/>
        <v xml:space="preserve"> </v>
      </c>
      <c r="L30" s="33" t="str">
        <f t="shared" si="13"/>
        <v xml:space="preserve"> </v>
      </c>
      <c r="M30" s="33" t="str">
        <f t="shared" si="14"/>
        <v xml:space="preserve"> </v>
      </c>
      <c r="N30" s="33" t="str">
        <f t="shared" si="15"/>
        <v xml:space="preserve"> </v>
      </c>
      <c r="O30" s="34" t="str">
        <f t="shared" si="16"/>
        <v xml:space="preserve"> </v>
      </c>
      <c r="P30" s="34" t="str">
        <f t="shared" si="17"/>
        <v xml:space="preserve"> </v>
      </c>
      <c r="Q30" s="34" t="str">
        <f t="shared" si="18"/>
        <v xml:space="preserve"> </v>
      </c>
      <c r="R30" s="34">
        <f t="shared" si="19"/>
        <v>1</v>
      </c>
      <c r="S30" s="34" t="str">
        <f t="shared" si="20"/>
        <v xml:space="preserve"> </v>
      </c>
      <c r="T30" s="33" t="str">
        <f t="shared" si="21"/>
        <v xml:space="preserve"> </v>
      </c>
    </row>
    <row r="31" spans="1:20" x14ac:dyDescent="0.25">
      <c r="A31" s="1"/>
      <c r="B31" s="12" t="s">
        <v>9</v>
      </c>
      <c r="C31" s="27">
        <v>16</v>
      </c>
      <c r="D31" s="28">
        <v>16</v>
      </c>
      <c r="E31" s="29">
        <v>5</v>
      </c>
      <c r="F31" s="30">
        <v>5</v>
      </c>
      <c r="G31" s="40">
        <v>7</v>
      </c>
      <c r="H31" s="54"/>
      <c r="J31" s="34" t="str">
        <f t="shared" si="11"/>
        <v xml:space="preserve"> </v>
      </c>
      <c r="K31" s="33">
        <f t="shared" si="12"/>
        <v>1</v>
      </c>
      <c r="L31" s="33" t="str">
        <f t="shared" si="13"/>
        <v xml:space="preserve"> </v>
      </c>
      <c r="M31" s="33" t="str">
        <f t="shared" si="14"/>
        <v xml:space="preserve"> </v>
      </c>
      <c r="N31" s="33">
        <f t="shared" si="15"/>
        <v>1</v>
      </c>
      <c r="O31" s="34" t="str">
        <f t="shared" si="16"/>
        <v xml:space="preserve"> </v>
      </c>
      <c r="P31" s="34" t="str">
        <f t="shared" si="17"/>
        <v xml:space="preserve"> </v>
      </c>
      <c r="Q31" s="34" t="str">
        <f t="shared" si="18"/>
        <v xml:space="preserve"> </v>
      </c>
      <c r="R31" s="34" t="str">
        <f t="shared" si="19"/>
        <v xml:space="preserve"> </v>
      </c>
      <c r="S31" s="34" t="str">
        <f t="shared" si="20"/>
        <v xml:space="preserve"> </v>
      </c>
      <c r="T31" s="33" t="str">
        <f t="shared" si="21"/>
        <v xml:space="preserve"> </v>
      </c>
    </row>
    <row r="32" spans="1:20" x14ac:dyDescent="0.25">
      <c r="A32" s="1"/>
      <c r="B32" s="12" t="s">
        <v>80</v>
      </c>
      <c r="C32" s="27">
        <v>11</v>
      </c>
      <c r="D32" s="54"/>
      <c r="E32" s="54"/>
      <c r="F32" s="54"/>
      <c r="G32" s="54"/>
      <c r="H32" s="54"/>
      <c r="J32" s="34" t="str">
        <f t="shared" si="11"/>
        <v xml:space="preserve"> </v>
      </c>
      <c r="K32" s="33" t="str">
        <f t="shared" si="12"/>
        <v xml:space="preserve"> </v>
      </c>
      <c r="L32" s="33">
        <f t="shared" si="13"/>
        <v>1</v>
      </c>
      <c r="M32" s="33" t="str">
        <f t="shared" si="14"/>
        <v xml:space="preserve"> </v>
      </c>
      <c r="N32" s="33" t="str">
        <f t="shared" si="15"/>
        <v xml:space="preserve"> </v>
      </c>
      <c r="O32" s="34" t="str">
        <f t="shared" si="16"/>
        <v xml:space="preserve"> </v>
      </c>
      <c r="P32" s="34" t="str">
        <f t="shared" si="17"/>
        <v xml:space="preserve"> </v>
      </c>
      <c r="Q32" s="34" t="str">
        <f t="shared" si="18"/>
        <v xml:space="preserve"> </v>
      </c>
      <c r="R32" s="34" t="str">
        <f t="shared" si="19"/>
        <v xml:space="preserve"> </v>
      </c>
      <c r="S32" s="34" t="str">
        <f t="shared" si="20"/>
        <v xml:space="preserve"> </v>
      </c>
      <c r="T32" s="33" t="str">
        <f t="shared" si="21"/>
        <v xml:space="preserve"> </v>
      </c>
    </row>
    <row r="33" spans="1:20" x14ac:dyDescent="0.25">
      <c r="A33" s="26"/>
      <c r="B33" s="12" t="s">
        <v>48</v>
      </c>
      <c r="C33" s="54"/>
      <c r="D33" s="54"/>
      <c r="E33" s="54"/>
      <c r="F33" s="54"/>
      <c r="G33" s="54"/>
      <c r="H33" s="39">
        <v>5</v>
      </c>
      <c r="J33" s="34" t="str">
        <f t="shared" si="11"/>
        <v xml:space="preserve"> </v>
      </c>
      <c r="K33" s="33" t="str">
        <f t="shared" si="12"/>
        <v xml:space="preserve"> </v>
      </c>
      <c r="L33" s="33" t="str">
        <f t="shared" si="13"/>
        <v xml:space="preserve"> </v>
      </c>
      <c r="M33" s="33" t="str">
        <f t="shared" si="14"/>
        <v xml:space="preserve"> </v>
      </c>
      <c r="N33" s="33" t="str">
        <f t="shared" si="15"/>
        <v xml:space="preserve"> </v>
      </c>
      <c r="O33" s="34" t="str">
        <f t="shared" si="16"/>
        <v xml:space="preserve"> </v>
      </c>
      <c r="P33" s="34" t="str">
        <f t="shared" si="17"/>
        <v xml:space="preserve"> </v>
      </c>
      <c r="Q33" s="34" t="str">
        <f t="shared" si="18"/>
        <v xml:space="preserve"> </v>
      </c>
      <c r="R33" s="34" t="str">
        <f t="shared" si="19"/>
        <v xml:space="preserve"> </v>
      </c>
      <c r="S33" s="34">
        <f t="shared" si="20"/>
        <v>1</v>
      </c>
      <c r="T33" s="33" t="str">
        <f t="shared" si="21"/>
        <v xml:space="preserve"> </v>
      </c>
    </row>
    <row r="34" spans="1:20" x14ac:dyDescent="0.25">
      <c r="A34" s="1"/>
      <c r="B34" s="12" t="s">
        <v>25</v>
      </c>
      <c r="C34" s="27">
        <v>14</v>
      </c>
      <c r="D34" s="54"/>
      <c r="E34" s="54"/>
      <c r="F34" s="54"/>
      <c r="G34" s="54"/>
      <c r="H34" s="39">
        <v>5</v>
      </c>
      <c r="J34" s="34" t="str">
        <f t="shared" si="11"/>
        <v xml:space="preserve"> </v>
      </c>
      <c r="K34" s="33" t="str">
        <f t="shared" si="12"/>
        <v xml:space="preserve"> </v>
      </c>
      <c r="L34" s="33">
        <f t="shared" si="13"/>
        <v>1</v>
      </c>
      <c r="M34" s="33" t="str">
        <f t="shared" si="14"/>
        <v xml:space="preserve"> </v>
      </c>
      <c r="N34" s="33" t="str">
        <f t="shared" si="15"/>
        <v xml:space="preserve"> </v>
      </c>
      <c r="O34" s="34" t="str">
        <f t="shared" si="16"/>
        <v xml:space="preserve"> </v>
      </c>
      <c r="P34" s="34" t="str">
        <f t="shared" si="17"/>
        <v xml:space="preserve"> </v>
      </c>
      <c r="Q34" s="34" t="str">
        <f t="shared" si="18"/>
        <v xml:space="preserve"> </v>
      </c>
      <c r="R34" s="34" t="str">
        <f t="shared" si="19"/>
        <v xml:space="preserve"> </v>
      </c>
      <c r="S34" s="34">
        <f t="shared" si="20"/>
        <v>1</v>
      </c>
      <c r="T34" s="33" t="str">
        <f t="shared" si="21"/>
        <v xml:space="preserve"> </v>
      </c>
    </row>
    <row r="35" spans="1:20" x14ac:dyDescent="0.25">
      <c r="A35" s="12"/>
      <c r="B35" s="12" t="s">
        <v>39</v>
      </c>
      <c r="F35" s="30">
        <v>5</v>
      </c>
      <c r="J35" s="34" t="str">
        <f t="shared" si="11"/>
        <v xml:space="preserve"> </v>
      </c>
      <c r="K35" s="33" t="str">
        <f t="shared" si="12"/>
        <v xml:space="preserve"> </v>
      </c>
      <c r="L35" s="33" t="str">
        <f t="shared" si="13"/>
        <v xml:space="preserve"> </v>
      </c>
      <c r="M35" s="33" t="str">
        <f t="shared" si="14"/>
        <v xml:space="preserve"> </v>
      </c>
      <c r="N35" s="33" t="str">
        <f t="shared" si="15"/>
        <v xml:space="preserve"> </v>
      </c>
      <c r="O35" s="34" t="str">
        <f t="shared" si="16"/>
        <v xml:space="preserve"> </v>
      </c>
      <c r="P35" s="34" t="str">
        <f t="shared" si="17"/>
        <v xml:space="preserve"> </v>
      </c>
      <c r="Q35" s="34" t="str">
        <f t="shared" si="18"/>
        <v xml:space="preserve"> </v>
      </c>
      <c r="R35" s="34">
        <f t="shared" si="19"/>
        <v>1</v>
      </c>
      <c r="S35" s="34" t="str">
        <f t="shared" si="20"/>
        <v xml:space="preserve"> </v>
      </c>
      <c r="T35" s="33" t="str">
        <f t="shared" si="21"/>
        <v xml:space="preserve"> </v>
      </c>
    </row>
  </sheetData>
  <sortState ref="A2:V35">
    <sortCondition ref="B2:B35"/>
  </sortState>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E74"/>
  <sheetViews>
    <sheetView topLeftCell="A4" zoomScale="130" zoomScaleNormal="130" workbookViewId="0">
      <selection activeCell="AE34" sqref="AE34"/>
    </sheetView>
  </sheetViews>
  <sheetFormatPr baseColWidth="10" defaultRowHeight="12.75" x14ac:dyDescent="0.2"/>
  <cols>
    <col min="1" max="9" width="11.42578125" style="71"/>
    <col min="10" max="10" width="6" style="71" bestFit="1" customWidth="1"/>
    <col min="11" max="11" width="6.140625" style="71" bestFit="1" customWidth="1"/>
    <col min="12" max="12" width="5.5703125" style="71" bestFit="1" customWidth="1"/>
    <col min="13" max="13" width="5.7109375" style="71" bestFit="1" customWidth="1"/>
    <col min="14" max="14" width="6.42578125" style="71" bestFit="1" customWidth="1"/>
    <col min="15" max="15" width="6.5703125" style="71" bestFit="1" customWidth="1"/>
    <col min="16" max="16384" width="11.42578125" style="71"/>
  </cols>
  <sheetData>
    <row r="2" spans="1:31" x14ac:dyDescent="0.2">
      <c r="A2" s="71" t="s">
        <v>669</v>
      </c>
      <c r="F2" s="71">
        <v>4</v>
      </c>
      <c r="G2" s="71" t="s">
        <v>668</v>
      </c>
      <c r="I2" s="71" t="s">
        <v>682</v>
      </c>
      <c r="N2" s="71">
        <v>10</v>
      </c>
      <c r="O2" s="71" t="s">
        <v>668</v>
      </c>
      <c r="Q2" s="71" t="s">
        <v>683</v>
      </c>
      <c r="V2" s="71">
        <v>8</v>
      </c>
      <c r="W2" s="71" t="s">
        <v>668</v>
      </c>
      <c r="Y2" s="71" t="s">
        <v>684</v>
      </c>
      <c r="AD2" s="71">
        <v>7</v>
      </c>
      <c r="AE2" s="71" t="s">
        <v>668</v>
      </c>
    </row>
    <row r="4" spans="1:31" x14ac:dyDescent="0.2">
      <c r="A4" s="44"/>
      <c r="B4" s="45" t="s">
        <v>297</v>
      </c>
      <c r="C4" s="46" t="s">
        <v>298</v>
      </c>
      <c r="D4" s="47" t="s">
        <v>534</v>
      </c>
      <c r="E4" s="48" t="s">
        <v>494</v>
      </c>
      <c r="F4" s="49" t="s">
        <v>456</v>
      </c>
      <c r="G4" s="50" t="s">
        <v>403</v>
      </c>
      <c r="I4" s="61" t="s">
        <v>10</v>
      </c>
      <c r="Q4" s="62" t="s">
        <v>5</v>
      </c>
      <c r="Y4" s="63" t="s">
        <v>5</v>
      </c>
    </row>
    <row r="5" spans="1:31" x14ac:dyDescent="0.2">
      <c r="A5" s="64" t="s">
        <v>4</v>
      </c>
      <c r="B5" s="45">
        <v>17</v>
      </c>
      <c r="C5" s="46">
        <v>18</v>
      </c>
      <c r="D5" s="47">
        <v>6</v>
      </c>
      <c r="E5" s="48">
        <v>5</v>
      </c>
      <c r="F5" s="67">
        <v>6</v>
      </c>
      <c r="G5" s="65">
        <v>8</v>
      </c>
      <c r="I5" s="108" t="s">
        <v>405</v>
      </c>
      <c r="Q5" s="62" t="s">
        <v>13</v>
      </c>
      <c r="Y5" s="108" t="s">
        <v>405</v>
      </c>
    </row>
    <row r="6" spans="1:31" x14ac:dyDescent="0.2">
      <c r="A6" s="64" t="s">
        <v>8</v>
      </c>
      <c r="B6" s="45">
        <v>16</v>
      </c>
      <c r="C6" s="46">
        <v>16</v>
      </c>
      <c r="D6" s="47">
        <v>5</v>
      </c>
      <c r="E6" s="48">
        <v>6</v>
      </c>
      <c r="F6" s="67">
        <v>8</v>
      </c>
      <c r="G6" s="65">
        <v>8</v>
      </c>
      <c r="I6" s="98" t="s">
        <v>4</v>
      </c>
      <c r="Q6" s="99" t="s">
        <v>4</v>
      </c>
      <c r="Y6" s="100" t="s">
        <v>4</v>
      </c>
    </row>
    <row r="7" spans="1:31" x14ac:dyDescent="0.2">
      <c r="A7" s="64" t="s">
        <v>2</v>
      </c>
      <c r="B7" s="45">
        <v>15</v>
      </c>
      <c r="C7" s="46">
        <v>19</v>
      </c>
      <c r="D7" s="47">
        <v>5</v>
      </c>
      <c r="E7" s="48">
        <v>7</v>
      </c>
      <c r="F7" s="67">
        <v>5</v>
      </c>
      <c r="G7" s="65">
        <v>9</v>
      </c>
      <c r="I7" s="98" t="s">
        <v>8</v>
      </c>
      <c r="Q7" s="62" t="s">
        <v>7</v>
      </c>
      <c r="Y7" s="100" t="s">
        <v>8</v>
      </c>
    </row>
    <row r="8" spans="1:31" x14ac:dyDescent="0.2">
      <c r="A8" s="64" t="s">
        <v>3</v>
      </c>
      <c r="B8" s="45">
        <v>20</v>
      </c>
      <c r="C8" s="46">
        <v>19</v>
      </c>
      <c r="D8" s="47">
        <v>5</v>
      </c>
      <c r="E8" s="48">
        <v>4</v>
      </c>
      <c r="F8" s="67">
        <v>8</v>
      </c>
      <c r="G8" s="65">
        <v>7</v>
      </c>
      <c r="I8" s="61" t="s">
        <v>1</v>
      </c>
      <c r="Q8" s="99" t="s">
        <v>8</v>
      </c>
      <c r="Y8" s="63" t="s">
        <v>1</v>
      </c>
    </row>
    <row r="9" spans="1:31" s="72" customFormat="1" x14ac:dyDescent="0.2">
      <c r="A9" s="70"/>
      <c r="B9" s="68"/>
      <c r="C9" s="68"/>
      <c r="D9" s="68"/>
      <c r="E9" s="68"/>
      <c r="F9" s="68"/>
      <c r="G9" s="68"/>
      <c r="I9" s="61" t="s">
        <v>18</v>
      </c>
      <c r="Q9" s="99" t="s">
        <v>2</v>
      </c>
      <c r="Y9" s="100" t="s">
        <v>2</v>
      </c>
    </row>
    <row r="10" spans="1:31" x14ac:dyDescent="0.2">
      <c r="I10" s="98" t="s">
        <v>2</v>
      </c>
      <c r="Q10" s="62" t="s">
        <v>3</v>
      </c>
      <c r="Y10" s="63" t="s">
        <v>3</v>
      </c>
    </row>
    <row r="11" spans="1:31" x14ac:dyDescent="0.2">
      <c r="A11" s="64" t="s">
        <v>672</v>
      </c>
      <c r="F11" s="68">
        <v>5</v>
      </c>
      <c r="G11" s="72" t="s">
        <v>668</v>
      </c>
      <c r="I11" s="61" t="s">
        <v>3</v>
      </c>
      <c r="Q11" s="62" t="s">
        <v>9</v>
      </c>
    </row>
    <row r="12" spans="1:31" x14ac:dyDescent="0.2">
      <c r="A12" s="64" t="s">
        <v>671</v>
      </c>
      <c r="I12" s="108" t="s">
        <v>19</v>
      </c>
    </row>
    <row r="13" spans="1:31" x14ac:dyDescent="0.2">
      <c r="A13" s="44"/>
      <c r="B13" s="45" t="s">
        <v>297</v>
      </c>
      <c r="C13" s="46" t="s">
        <v>298</v>
      </c>
      <c r="D13" s="47" t="s">
        <v>534</v>
      </c>
      <c r="E13" s="48" t="s">
        <v>494</v>
      </c>
      <c r="F13" s="49" t="s">
        <v>456</v>
      </c>
      <c r="G13" s="50" t="s">
        <v>403</v>
      </c>
      <c r="I13" s="61" t="s">
        <v>9</v>
      </c>
    </row>
    <row r="14" spans="1:31" x14ac:dyDescent="0.2">
      <c r="A14" s="64" t="s">
        <v>4</v>
      </c>
      <c r="B14" s="45">
        <v>17</v>
      </c>
      <c r="C14" s="46">
        <v>18</v>
      </c>
      <c r="D14" s="47">
        <v>6</v>
      </c>
      <c r="E14" s="48">
        <v>5</v>
      </c>
      <c r="F14" s="67">
        <v>6</v>
      </c>
      <c r="G14" s="65">
        <v>8</v>
      </c>
    </row>
    <row r="15" spans="1:31" x14ac:dyDescent="0.2">
      <c r="A15" s="64" t="s">
        <v>8</v>
      </c>
      <c r="B15" s="45">
        <v>16</v>
      </c>
      <c r="C15" s="46">
        <v>16</v>
      </c>
      <c r="D15" s="47">
        <v>5</v>
      </c>
      <c r="E15" s="48">
        <v>6</v>
      </c>
      <c r="F15" s="67">
        <v>8</v>
      </c>
      <c r="G15" s="65">
        <v>8</v>
      </c>
    </row>
    <row r="16" spans="1:31" x14ac:dyDescent="0.2">
      <c r="A16" s="64" t="s">
        <v>2</v>
      </c>
      <c r="B16" s="45">
        <v>15</v>
      </c>
      <c r="C16" s="46">
        <v>19</v>
      </c>
      <c r="D16" s="47">
        <v>5</v>
      </c>
      <c r="E16" s="48">
        <v>7</v>
      </c>
      <c r="F16" s="67">
        <v>5</v>
      </c>
      <c r="G16" s="65">
        <v>9</v>
      </c>
    </row>
    <row r="17" spans="1:31" x14ac:dyDescent="0.2">
      <c r="A17" s="64" t="s">
        <v>3</v>
      </c>
      <c r="B17" s="45">
        <v>20</v>
      </c>
      <c r="C17" s="46">
        <v>19</v>
      </c>
      <c r="D17" s="47">
        <v>5</v>
      </c>
      <c r="E17" s="48">
        <v>4</v>
      </c>
      <c r="F17" s="67">
        <v>8</v>
      </c>
      <c r="G17" s="65">
        <v>7</v>
      </c>
    </row>
    <row r="18" spans="1:31" x14ac:dyDescent="0.2">
      <c r="A18" s="64" t="s">
        <v>9</v>
      </c>
      <c r="B18" s="45">
        <v>16</v>
      </c>
      <c r="C18" s="46">
        <v>16</v>
      </c>
      <c r="D18" s="47">
        <v>5</v>
      </c>
      <c r="E18" s="48">
        <v>5</v>
      </c>
      <c r="F18" s="67">
        <v>7</v>
      </c>
      <c r="G18" s="51"/>
    </row>
    <row r="19" spans="1:31" s="72" customFormat="1" x14ac:dyDescent="0.2">
      <c r="A19" s="70"/>
      <c r="B19" s="68"/>
      <c r="C19" s="68"/>
      <c r="D19" s="68"/>
      <c r="E19" s="68"/>
      <c r="F19" s="68"/>
      <c r="G19" s="73"/>
    </row>
    <row r="22" spans="1:31" x14ac:dyDescent="0.2">
      <c r="A22" s="64" t="s">
        <v>673</v>
      </c>
      <c r="F22" s="71">
        <v>12</v>
      </c>
      <c r="G22" s="71" t="s">
        <v>668</v>
      </c>
      <c r="I22" s="71" t="s">
        <v>675</v>
      </c>
      <c r="N22" s="71">
        <v>12</v>
      </c>
      <c r="O22" s="71" t="s">
        <v>668</v>
      </c>
      <c r="Q22" s="71" t="s">
        <v>677</v>
      </c>
      <c r="V22" s="71">
        <v>10</v>
      </c>
      <c r="W22" s="71" t="s">
        <v>668</v>
      </c>
      <c r="Y22" s="71" t="s">
        <v>679</v>
      </c>
      <c r="AD22" s="71">
        <v>15</v>
      </c>
      <c r="AE22" s="71" t="s">
        <v>668</v>
      </c>
    </row>
    <row r="23" spans="1:31" x14ac:dyDescent="0.2">
      <c r="A23" s="71" t="s">
        <v>670</v>
      </c>
    </row>
    <row r="24" spans="1:31" x14ac:dyDescent="0.2">
      <c r="A24" s="44"/>
      <c r="B24" s="45" t="s">
        <v>297</v>
      </c>
      <c r="C24" s="46" t="s">
        <v>298</v>
      </c>
      <c r="D24" s="47" t="s">
        <v>534</v>
      </c>
      <c r="E24" s="48" t="s">
        <v>494</v>
      </c>
      <c r="F24" s="49" t="s">
        <v>456</v>
      </c>
      <c r="G24" s="50" t="s">
        <v>403</v>
      </c>
      <c r="I24" s="44"/>
      <c r="J24" s="45" t="s">
        <v>297</v>
      </c>
      <c r="K24" s="46" t="s">
        <v>298</v>
      </c>
      <c r="L24" s="47" t="s">
        <v>534</v>
      </c>
      <c r="M24" s="48" t="s">
        <v>494</v>
      </c>
      <c r="N24" s="49" t="s">
        <v>456</v>
      </c>
      <c r="O24" s="50" t="s">
        <v>403</v>
      </c>
      <c r="Q24" s="44"/>
      <c r="R24" s="45" t="s">
        <v>297</v>
      </c>
      <c r="S24" s="46" t="s">
        <v>298</v>
      </c>
      <c r="T24" s="47" t="s">
        <v>534</v>
      </c>
      <c r="U24" s="48" t="s">
        <v>494</v>
      </c>
      <c r="V24" s="49" t="s">
        <v>456</v>
      </c>
      <c r="W24" s="50" t="s">
        <v>403</v>
      </c>
      <c r="Y24" s="44"/>
      <c r="Z24" s="45" t="s">
        <v>297</v>
      </c>
      <c r="AA24" s="46" t="s">
        <v>298</v>
      </c>
      <c r="AB24" s="47" t="s">
        <v>534</v>
      </c>
      <c r="AC24" s="48" t="s">
        <v>494</v>
      </c>
      <c r="AD24" s="49" t="s">
        <v>456</v>
      </c>
      <c r="AE24" s="50" t="s">
        <v>403</v>
      </c>
    </row>
    <row r="25" spans="1:31" x14ac:dyDescent="0.2">
      <c r="A25" s="64" t="s">
        <v>10</v>
      </c>
      <c r="B25" s="45">
        <v>12</v>
      </c>
      <c r="C25" s="46">
        <v>15</v>
      </c>
      <c r="D25" s="51"/>
      <c r="E25" s="48">
        <v>4</v>
      </c>
      <c r="F25" s="51"/>
      <c r="G25" s="65">
        <v>7</v>
      </c>
      <c r="I25" s="64" t="s">
        <v>20</v>
      </c>
      <c r="J25" s="64"/>
      <c r="K25" s="46">
        <v>11</v>
      </c>
      <c r="L25" s="51"/>
      <c r="M25" s="51"/>
      <c r="N25" s="51"/>
      <c r="O25" s="65">
        <v>6</v>
      </c>
      <c r="Q25" s="64" t="s">
        <v>90</v>
      </c>
      <c r="R25" s="51"/>
      <c r="S25" s="51"/>
      <c r="T25" s="51"/>
      <c r="U25" s="48">
        <v>4</v>
      </c>
      <c r="V25" s="51"/>
      <c r="W25" s="66"/>
      <c r="Y25" s="64" t="s">
        <v>10</v>
      </c>
      <c r="Z25" s="45">
        <v>12</v>
      </c>
      <c r="AA25" s="46">
        <v>15</v>
      </c>
      <c r="AB25" s="51"/>
      <c r="AC25" s="48">
        <v>4</v>
      </c>
      <c r="AD25" s="51"/>
      <c r="AE25" s="65">
        <v>7</v>
      </c>
    </row>
    <row r="26" spans="1:31" x14ac:dyDescent="0.2">
      <c r="A26" s="64" t="s">
        <v>5</v>
      </c>
      <c r="B26" s="51"/>
      <c r="C26" s="46">
        <v>17</v>
      </c>
      <c r="D26" s="47">
        <v>4</v>
      </c>
      <c r="E26" s="48">
        <v>4</v>
      </c>
      <c r="F26" s="67">
        <v>6</v>
      </c>
      <c r="G26" s="65">
        <v>7</v>
      </c>
      <c r="I26" s="64" t="s">
        <v>5</v>
      </c>
      <c r="J26" s="64"/>
      <c r="K26" s="46">
        <v>17</v>
      </c>
      <c r="L26" s="47">
        <v>4</v>
      </c>
      <c r="M26" s="48">
        <v>4</v>
      </c>
      <c r="N26" s="67">
        <v>6</v>
      </c>
      <c r="O26" s="65">
        <v>7</v>
      </c>
      <c r="Q26" s="64" t="s">
        <v>10</v>
      </c>
      <c r="R26" s="45">
        <v>12</v>
      </c>
      <c r="S26" s="46">
        <v>15</v>
      </c>
      <c r="T26" s="51"/>
      <c r="U26" s="48">
        <v>4</v>
      </c>
      <c r="V26" s="51"/>
      <c r="W26" s="65">
        <v>7</v>
      </c>
      <c r="Y26" s="64" t="s">
        <v>163</v>
      </c>
      <c r="Z26" s="51"/>
      <c r="AA26" s="51"/>
      <c r="AB26" s="51"/>
      <c r="AC26" s="51"/>
      <c r="AD26" s="51"/>
      <c r="AE26" s="65">
        <v>5</v>
      </c>
    </row>
    <row r="27" spans="1:31" x14ac:dyDescent="0.2">
      <c r="A27" s="64" t="s">
        <v>12</v>
      </c>
      <c r="B27" s="51"/>
      <c r="C27" s="46">
        <v>14</v>
      </c>
      <c r="D27" s="51"/>
      <c r="E27" s="48">
        <v>4</v>
      </c>
      <c r="F27" s="51"/>
      <c r="G27" s="65">
        <v>6</v>
      </c>
      <c r="I27" s="64" t="s">
        <v>6</v>
      </c>
      <c r="J27" s="64"/>
      <c r="K27" s="46">
        <v>17</v>
      </c>
      <c r="L27" s="51"/>
      <c r="M27" s="51"/>
      <c r="N27" s="51"/>
      <c r="O27" s="51"/>
      <c r="Q27" s="64" t="s">
        <v>12</v>
      </c>
      <c r="R27" s="51"/>
      <c r="S27" s="46">
        <v>14</v>
      </c>
      <c r="T27" s="51"/>
      <c r="U27" s="48">
        <v>4</v>
      </c>
      <c r="V27" s="51"/>
      <c r="W27" s="65">
        <v>6</v>
      </c>
      <c r="Y27" s="64" t="s">
        <v>20</v>
      </c>
      <c r="Z27" s="51"/>
      <c r="AA27" s="46">
        <v>11</v>
      </c>
      <c r="AB27" s="51"/>
      <c r="AC27" s="51"/>
      <c r="AD27" s="51"/>
      <c r="AE27" s="65">
        <v>6</v>
      </c>
    </row>
    <row r="28" spans="1:31" x14ac:dyDescent="0.2">
      <c r="A28" s="64" t="s">
        <v>13</v>
      </c>
      <c r="B28" s="51"/>
      <c r="C28" s="46">
        <v>13</v>
      </c>
      <c r="D28" s="47">
        <v>4</v>
      </c>
      <c r="E28" s="48">
        <v>5</v>
      </c>
      <c r="F28" s="51"/>
      <c r="G28" s="65">
        <v>6</v>
      </c>
      <c r="I28" s="64" t="s">
        <v>17</v>
      </c>
      <c r="J28" s="64"/>
      <c r="K28" s="46">
        <v>12</v>
      </c>
      <c r="L28" s="51"/>
      <c r="M28" s="51"/>
      <c r="N28" s="51"/>
      <c r="O28" s="51"/>
      <c r="Q28" s="108" t="s">
        <v>405</v>
      </c>
      <c r="Y28" s="64" t="s">
        <v>12</v>
      </c>
      <c r="Z28" s="51"/>
      <c r="AA28" s="46">
        <v>14</v>
      </c>
      <c r="AB28" s="51"/>
      <c r="AC28" s="48">
        <v>4</v>
      </c>
      <c r="AD28" s="51"/>
      <c r="AE28" s="65">
        <v>6</v>
      </c>
    </row>
    <row r="29" spans="1:31" x14ac:dyDescent="0.2">
      <c r="A29" s="64" t="s">
        <v>4</v>
      </c>
      <c r="B29" s="45">
        <v>17</v>
      </c>
      <c r="C29" s="46">
        <v>18</v>
      </c>
      <c r="D29" s="47">
        <v>6</v>
      </c>
      <c r="E29" s="48">
        <v>5</v>
      </c>
      <c r="F29" s="67">
        <v>6</v>
      </c>
      <c r="G29" s="65">
        <v>8</v>
      </c>
      <c r="I29" s="64" t="s">
        <v>12</v>
      </c>
      <c r="J29" s="64"/>
      <c r="K29" s="46">
        <v>14</v>
      </c>
      <c r="L29" s="51"/>
      <c r="M29" s="48">
        <v>4</v>
      </c>
      <c r="N29" s="51"/>
      <c r="O29" s="65">
        <v>6</v>
      </c>
      <c r="Q29" s="64" t="s">
        <v>21</v>
      </c>
      <c r="R29" s="51"/>
      <c r="S29" s="46">
        <v>11</v>
      </c>
      <c r="T29" s="51"/>
      <c r="U29" s="48">
        <v>7</v>
      </c>
      <c r="V29" s="51"/>
      <c r="W29" s="51"/>
      <c r="Y29" s="64" t="s">
        <v>13</v>
      </c>
      <c r="Z29" s="51"/>
      <c r="AA29" s="46">
        <v>13</v>
      </c>
      <c r="AB29" s="47">
        <v>4</v>
      </c>
      <c r="AC29" s="48">
        <v>5</v>
      </c>
      <c r="AD29" s="51"/>
      <c r="AE29" s="65">
        <v>6</v>
      </c>
    </row>
    <row r="30" spans="1:31" x14ac:dyDescent="0.2">
      <c r="A30" s="64" t="s">
        <v>7</v>
      </c>
      <c r="B30" s="51"/>
      <c r="C30" s="46">
        <v>17</v>
      </c>
      <c r="D30" s="47">
        <v>5</v>
      </c>
      <c r="E30" s="48">
        <v>4</v>
      </c>
      <c r="F30" s="68"/>
      <c r="G30" s="52">
        <v>6</v>
      </c>
      <c r="I30" s="64" t="s">
        <v>13</v>
      </c>
      <c r="J30" s="64"/>
      <c r="K30" s="46">
        <v>13</v>
      </c>
      <c r="L30" s="47">
        <v>4</v>
      </c>
      <c r="M30" s="48">
        <v>5</v>
      </c>
      <c r="N30" s="51"/>
      <c r="O30" s="65">
        <v>6</v>
      </c>
      <c r="Q30" s="64" t="s">
        <v>1</v>
      </c>
      <c r="R30" s="51"/>
      <c r="S30" s="46">
        <v>21</v>
      </c>
      <c r="T30" s="51"/>
      <c r="U30" s="48">
        <v>7</v>
      </c>
      <c r="V30" s="67">
        <v>7</v>
      </c>
      <c r="W30" s="65">
        <v>9</v>
      </c>
      <c r="Y30" s="64" t="s">
        <v>27</v>
      </c>
      <c r="Z30" s="51"/>
      <c r="AA30" s="51"/>
      <c r="AB30" s="51"/>
      <c r="AC30" s="51"/>
      <c r="AD30" s="51"/>
      <c r="AE30" s="65">
        <v>5</v>
      </c>
    </row>
    <row r="31" spans="1:31" x14ac:dyDescent="0.2">
      <c r="A31" s="64" t="s">
        <v>8</v>
      </c>
      <c r="B31" s="45">
        <v>16</v>
      </c>
      <c r="C31" s="46">
        <v>16</v>
      </c>
      <c r="D31" s="47">
        <v>5</v>
      </c>
      <c r="E31" s="48">
        <v>6</v>
      </c>
      <c r="F31" s="67">
        <v>8</v>
      </c>
      <c r="G31" s="65">
        <v>8</v>
      </c>
      <c r="I31" s="64" t="s">
        <v>7</v>
      </c>
      <c r="J31" s="64"/>
      <c r="K31" s="46">
        <v>17</v>
      </c>
      <c r="L31" s="47">
        <v>5</v>
      </c>
      <c r="M31" s="48">
        <v>4</v>
      </c>
      <c r="N31" s="65">
        <v>6</v>
      </c>
      <c r="O31" s="51"/>
      <c r="Q31" s="64" t="s">
        <v>39</v>
      </c>
      <c r="R31" s="51"/>
      <c r="S31" s="51"/>
      <c r="T31" s="51"/>
      <c r="U31" s="48">
        <v>5</v>
      </c>
      <c r="Y31" s="64" t="s">
        <v>7</v>
      </c>
      <c r="Z31" s="51"/>
      <c r="AA31" s="46">
        <v>17</v>
      </c>
      <c r="AB31" s="47">
        <v>5</v>
      </c>
      <c r="AC31" s="48">
        <v>4</v>
      </c>
      <c r="AD31" s="68"/>
      <c r="AE31" s="52">
        <v>6</v>
      </c>
    </row>
    <row r="32" spans="1:31" x14ac:dyDescent="0.2">
      <c r="A32" s="64" t="s">
        <v>1</v>
      </c>
      <c r="B32" s="51"/>
      <c r="C32" s="46">
        <v>21</v>
      </c>
      <c r="D32" s="51"/>
      <c r="E32" s="48">
        <v>7</v>
      </c>
      <c r="F32" s="67">
        <v>7</v>
      </c>
      <c r="G32" s="65">
        <v>9</v>
      </c>
      <c r="I32" s="64" t="s">
        <v>21</v>
      </c>
      <c r="J32" s="64"/>
      <c r="K32" s="46">
        <v>11</v>
      </c>
      <c r="L32" s="51"/>
      <c r="M32" s="48">
        <v>7</v>
      </c>
      <c r="N32" s="51"/>
      <c r="O32" s="51"/>
      <c r="Q32" s="108" t="s">
        <v>19</v>
      </c>
      <c r="Y32" s="64" t="s">
        <v>18</v>
      </c>
      <c r="Z32" s="45">
        <v>13</v>
      </c>
      <c r="AA32" s="46">
        <v>12</v>
      </c>
      <c r="AB32" s="51"/>
      <c r="AC32" s="51"/>
      <c r="AD32" s="51"/>
      <c r="AE32" s="65">
        <v>7</v>
      </c>
    </row>
    <row r="33" spans="1:31" x14ac:dyDescent="0.2">
      <c r="A33" s="64" t="s">
        <v>2</v>
      </c>
      <c r="B33" s="45">
        <v>15</v>
      </c>
      <c r="C33" s="46">
        <v>19</v>
      </c>
      <c r="D33" s="47">
        <v>5</v>
      </c>
      <c r="E33" s="48">
        <v>7</v>
      </c>
      <c r="F33" s="67">
        <v>5</v>
      </c>
      <c r="G33" s="65">
        <v>9</v>
      </c>
      <c r="I33" s="64" t="s">
        <v>11</v>
      </c>
      <c r="J33" s="64"/>
      <c r="K33" s="46">
        <v>15</v>
      </c>
      <c r="L33" s="51"/>
      <c r="M33" s="51"/>
      <c r="N33" s="51"/>
      <c r="O33" s="65">
        <v>6</v>
      </c>
      <c r="Q33" s="64" t="s">
        <v>16</v>
      </c>
      <c r="R33" s="51"/>
      <c r="S33" s="46">
        <v>13</v>
      </c>
      <c r="T33" s="51"/>
      <c r="U33" s="48">
        <v>4</v>
      </c>
      <c r="V33" s="51"/>
      <c r="W33" s="51"/>
      <c r="Y33" s="64" t="s">
        <v>37</v>
      </c>
      <c r="Z33" s="51"/>
      <c r="AA33" s="51"/>
      <c r="AB33" s="51"/>
      <c r="AC33" s="51"/>
      <c r="AD33" s="51"/>
      <c r="AE33" s="65">
        <v>5</v>
      </c>
    </row>
    <row r="34" spans="1:31" x14ac:dyDescent="0.2">
      <c r="A34" s="64" t="s">
        <v>3</v>
      </c>
      <c r="B34" s="45">
        <v>20</v>
      </c>
      <c r="C34" s="46">
        <v>19</v>
      </c>
      <c r="D34" s="47">
        <v>5</v>
      </c>
      <c r="E34" s="48">
        <v>4</v>
      </c>
      <c r="F34" s="67">
        <v>8</v>
      </c>
      <c r="G34" s="65">
        <v>7</v>
      </c>
      <c r="I34" s="64" t="s">
        <v>22</v>
      </c>
      <c r="J34" s="64"/>
      <c r="K34" s="46">
        <v>11</v>
      </c>
      <c r="L34" s="47">
        <v>5</v>
      </c>
      <c r="M34" s="51"/>
      <c r="N34" s="51"/>
      <c r="O34" s="51"/>
      <c r="Q34" s="64" t="s">
        <v>29</v>
      </c>
      <c r="R34" s="51"/>
      <c r="S34" s="51"/>
      <c r="T34" s="51"/>
      <c r="U34" s="48">
        <v>5</v>
      </c>
      <c r="V34" s="51"/>
      <c r="W34" s="51"/>
      <c r="Y34" s="64" t="s">
        <v>11</v>
      </c>
      <c r="Z34" s="51"/>
      <c r="AA34" s="46">
        <v>15</v>
      </c>
      <c r="AB34" s="51"/>
      <c r="AC34" s="51"/>
      <c r="AD34" s="51"/>
      <c r="AE34" s="65">
        <v>8</v>
      </c>
    </row>
    <row r="35" spans="1:31" x14ac:dyDescent="0.2">
      <c r="A35" s="108" t="s">
        <v>706</v>
      </c>
      <c r="B35" s="108"/>
      <c r="I35" s="64" t="s">
        <v>15</v>
      </c>
      <c r="J35" s="64"/>
      <c r="K35" s="46">
        <v>13</v>
      </c>
      <c r="L35" s="51"/>
      <c r="M35" s="51"/>
      <c r="N35" s="51"/>
      <c r="O35" s="65">
        <v>6</v>
      </c>
      <c r="Y35" s="71" t="s">
        <v>19</v>
      </c>
    </row>
    <row r="36" spans="1:31" x14ac:dyDescent="0.2">
      <c r="A36" s="64" t="s">
        <v>674</v>
      </c>
      <c r="F36" s="71">
        <v>1</v>
      </c>
      <c r="G36" s="71" t="s">
        <v>0</v>
      </c>
      <c r="I36" s="64" t="s">
        <v>16</v>
      </c>
      <c r="J36" s="64"/>
      <c r="K36" s="46">
        <v>13</v>
      </c>
      <c r="L36" s="51"/>
      <c r="M36" s="48">
        <v>4</v>
      </c>
      <c r="N36" s="51"/>
      <c r="O36" s="51"/>
      <c r="Y36" s="64" t="s">
        <v>116</v>
      </c>
      <c r="Z36" s="51"/>
      <c r="AA36" s="51"/>
      <c r="AB36" s="51"/>
      <c r="AC36" s="51"/>
      <c r="AD36" s="51"/>
      <c r="AE36" s="65">
        <v>7</v>
      </c>
    </row>
    <row r="37" spans="1:31" x14ac:dyDescent="0.2">
      <c r="Y37" s="64" t="s">
        <v>15</v>
      </c>
      <c r="Z37" s="51"/>
      <c r="AA37" s="46">
        <v>13</v>
      </c>
      <c r="AB37" s="51"/>
      <c r="AC37" s="51"/>
      <c r="AD37" s="51"/>
      <c r="AE37" s="65">
        <v>6</v>
      </c>
    </row>
    <row r="38" spans="1:31" x14ac:dyDescent="0.2">
      <c r="B38" s="45" t="s">
        <v>297</v>
      </c>
      <c r="C38" s="46" t="s">
        <v>298</v>
      </c>
      <c r="D38" s="47" t="s">
        <v>534</v>
      </c>
      <c r="E38" s="48" t="s">
        <v>494</v>
      </c>
      <c r="F38" s="49" t="s">
        <v>456</v>
      </c>
      <c r="G38" s="50" t="s">
        <v>403</v>
      </c>
      <c r="Y38" s="64" t="s">
        <v>48</v>
      </c>
      <c r="Z38" s="51"/>
      <c r="AA38" s="51"/>
      <c r="AB38" s="51"/>
      <c r="AC38" s="51"/>
      <c r="AD38" s="51"/>
      <c r="AE38" s="65">
        <v>5</v>
      </c>
    </row>
    <row r="39" spans="1:31" x14ac:dyDescent="0.2">
      <c r="A39" s="64" t="s">
        <v>12</v>
      </c>
      <c r="B39" s="51"/>
      <c r="C39" s="46">
        <v>14</v>
      </c>
      <c r="D39" s="51"/>
      <c r="E39" s="48">
        <v>4</v>
      </c>
      <c r="F39" s="51"/>
      <c r="G39" s="65">
        <v>6</v>
      </c>
      <c r="Y39" s="64" t="s">
        <v>25</v>
      </c>
      <c r="Z39" s="45">
        <v>14</v>
      </c>
      <c r="AA39" s="51"/>
      <c r="AB39" s="51"/>
      <c r="AC39" s="51"/>
      <c r="AD39" s="51"/>
      <c r="AE39" s="65">
        <v>5</v>
      </c>
    </row>
    <row r="40" spans="1:31" x14ac:dyDescent="0.2">
      <c r="I40" s="64"/>
      <c r="K40" s="46"/>
    </row>
    <row r="41" spans="1:31" x14ac:dyDescent="0.2">
      <c r="A41" s="72"/>
      <c r="B41" s="68"/>
      <c r="C41" s="68"/>
      <c r="D41" s="68"/>
      <c r="E41" s="68"/>
      <c r="F41" s="69"/>
      <c r="G41" s="69"/>
    </row>
    <row r="42" spans="1:31" x14ac:dyDescent="0.2">
      <c r="A42" s="70"/>
      <c r="B42" s="68"/>
      <c r="C42" s="68"/>
      <c r="D42" s="73"/>
      <c r="E42" s="68"/>
      <c r="F42" s="73"/>
      <c r="G42" s="68"/>
      <c r="I42" s="64" t="s">
        <v>676</v>
      </c>
      <c r="N42" s="71">
        <v>2</v>
      </c>
      <c r="O42" s="71" t="s">
        <v>668</v>
      </c>
      <c r="Q42" s="64" t="s">
        <v>678</v>
      </c>
      <c r="V42" s="71">
        <v>3</v>
      </c>
      <c r="W42" s="71" t="s">
        <v>668</v>
      </c>
      <c r="Y42" s="64" t="s">
        <v>680</v>
      </c>
      <c r="AD42" s="71">
        <v>1</v>
      </c>
      <c r="AE42" s="71" t="s">
        <v>668</v>
      </c>
    </row>
    <row r="43" spans="1:31" x14ac:dyDescent="0.2">
      <c r="A43" s="70" t="s">
        <v>681</v>
      </c>
      <c r="B43" s="73"/>
      <c r="C43" s="68"/>
      <c r="D43" s="68"/>
      <c r="E43" s="68"/>
      <c r="F43" s="68"/>
      <c r="G43" s="68"/>
    </row>
    <row r="44" spans="1:31" x14ac:dyDescent="0.2">
      <c r="A44" s="70" t="s">
        <v>686</v>
      </c>
      <c r="B44" s="73"/>
      <c r="C44" s="68"/>
      <c r="D44" s="73"/>
      <c r="E44" s="68"/>
      <c r="F44" s="73"/>
      <c r="G44" s="68"/>
      <c r="I44" s="44"/>
      <c r="J44" s="45" t="s">
        <v>297</v>
      </c>
      <c r="K44" s="46" t="s">
        <v>298</v>
      </c>
      <c r="L44" s="47" t="s">
        <v>534</v>
      </c>
      <c r="M44" s="48" t="s">
        <v>494</v>
      </c>
      <c r="N44" s="49" t="s">
        <v>456</v>
      </c>
      <c r="O44" s="50" t="s">
        <v>403</v>
      </c>
      <c r="Q44" s="44"/>
      <c r="R44" s="45" t="s">
        <v>297</v>
      </c>
      <c r="S44" s="46" t="s">
        <v>298</v>
      </c>
      <c r="T44" s="47" t="s">
        <v>534</v>
      </c>
      <c r="U44" s="48" t="s">
        <v>494</v>
      </c>
      <c r="V44" s="49" t="s">
        <v>456</v>
      </c>
      <c r="W44" s="50" t="s">
        <v>403</v>
      </c>
      <c r="Y44" s="44"/>
      <c r="Z44" s="45" t="s">
        <v>297</v>
      </c>
      <c r="AA44" s="46" t="s">
        <v>298</v>
      </c>
      <c r="AB44" s="47" t="s">
        <v>534</v>
      </c>
      <c r="AC44" s="48" t="s">
        <v>494</v>
      </c>
      <c r="AD44" s="49" t="s">
        <v>456</v>
      </c>
      <c r="AE44" s="50" t="s">
        <v>403</v>
      </c>
    </row>
    <row r="45" spans="1:31" x14ac:dyDescent="0.2">
      <c r="A45" s="70"/>
      <c r="B45" s="73"/>
      <c r="C45" s="68"/>
      <c r="D45" s="68"/>
      <c r="E45" s="68"/>
      <c r="F45" s="73"/>
      <c r="G45" s="68"/>
      <c r="I45" s="64" t="s">
        <v>80</v>
      </c>
      <c r="J45" s="45">
        <v>11</v>
      </c>
      <c r="K45" s="51"/>
      <c r="L45" s="51"/>
      <c r="M45" s="51"/>
      <c r="N45" s="51"/>
      <c r="O45" s="51"/>
      <c r="Q45" s="64" t="s">
        <v>91</v>
      </c>
      <c r="R45" s="51"/>
      <c r="S45" s="51"/>
      <c r="T45" s="47">
        <v>4</v>
      </c>
      <c r="U45" s="51"/>
      <c r="V45" s="51"/>
      <c r="W45" s="51"/>
      <c r="Y45" s="64" t="s">
        <v>9</v>
      </c>
      <c r="Z45" s="45">
        <v>16</v>
      </c>
      <c r="AA45" s="46">
        <v>16</v>
      </c>
      <c r="AB45" s="47">
        <v>5</v>
      </c>
      <c r="AC45" s="48">
        <v>5</v>
      </c>
      <c r="AD45" s="67">
        <v>7</v>
      </c>
      <c r="AE45" s="51"/>
    </row>
    <row r="46" spans="1:31" x14ac:dyDescent="0.2">
      <c r="A46" s="70"/>
      <c r="B46" s="68"/>
      <c r="C46" s="68"/>
      <c r="D46" s="68"/>
      <c r="E46" s="68"/>
      <c r="F46" s="68"/>
      <c r="G46" s="68"/>
      <c r="I46" s="64" t="s">
        <v>25</v>
      </c>
      <c r="J46" s="45">
        <v>14</v>
      </c>
      <c r="K46" s="51"/>
      <c r="L46" s="51"/>
      <c r="M46" s="51"/>
      <c r="N46" s="51"/>
      <c r="O46" s="65">
        <v>5</v>
      </c>
      <c r="Q46" s="64" t="s">
        <v>54</v>
      </c>
      <c r="R46" s="51"/>
      <c r="S46" s="51"/>
      <c r="T46" s="47">
        <v>4</v>
      </c>
      <c r="U46" s="51"/>
      <c r="V46" s="51"/>
      <c r="W46" s="51"/>
    </row>
    <row r="47" spans="1:31" x14ac:dyDescent="0.2">
      <c r="A47" s="72"/>
      <c r="B47" s="72"/>
      <c r="C47" s="72"/>
      <c r="D47" s="72"/>
      <c r="E47" s="72"/>
      <c r="F47" s="72"/>
      <c r="G47" s="72"/>
      <c r="Q47" s="64" t="s">
        <v>22</v>
      </c>
      <c r="R47" s="51"/>
      <c r="S47" s="46">
        <v>11</v>
      </c>
      <c r="T47" s="47">
        <v>5</v>
      </c>
      <c r="U47" s="51"/>
      <c r="V47" s="51"/>
      <c r="W47" s="51"/>
    </row>
    <row r="48" spans="1:31" x14ac:dyDescent="0.2">
      <c r="A48" s="70"/>
      <c r="B48" s="68"/>
      <c r="C48" s="68"/>
      <c r="D48" s="68"/>
      <c r="E48" s="68"/>
      <c r="F48" s="68"/>
      <c r="G48" s="68"/>
      <c r="Q48" s="70"/>
      <c r="R48" s="73"/>
      <c r="S48" s="68"/>
      <c r="T48" s="73"/>
      <c r="U48" s="68"/>
      <c r="V48" s="73"/>
      <c r="W48" s="73"/>
    </row>
    <row r="49" spans="1:23" x14ac:dyDescent="0.2">
      <c r="A49" s="70"/>
      <c r="B49" s="73"/>
      <c r="C49" s="68"/>
      <c r="D49" s="73"/>
      <c r="E49" s="68"/>
      <c r="F49" s="68"/>
      <c r="G49" s="68"/>
      <c r="Q49" s="70"/>
      <c r="R49" s="73"/>
      <c r="S49" s="68"/>
      <c r="T49" s="73"/>
      <c r="U49" s="68"/>
      <c r="V49" s="68"/>
      <c r="W49" s="68"/>
    </row>
    <row r="50" spans="1:23" x14ac:dyDescent="0.2">
      <c r="A50" s="70"/>
      <c r="B50" s="68"/>
      <c r="C50" s="68"/>
      <c r="D50" s="68"/>
      <c r="E50" s="68"/>
      <c r="F50" s="68"/>
      <c r="G50" s="68"/>
      <c r="I50" s="71" t="s">
        <v>694</v>
      </c>
      <c r="Q50" s="70"/>
      <c r="R50" s="73"/>
      <c r="S50" s="68"/>
      <c r="T50" s="73"/>
      <c r="U50" s="68"/>
      <c r="V50" s="73"/>
      <c r="W50" s="73"/>
    </row>
    <row r="51" spans="1:23" x14ac:dyDescent="0.2">
      <c r="A51" s="70"/>
      <c r="B51" s="68"/>
      <c r="C51" s="68"/>
      <c r="D51" s="68"/>
      <c r="E51" s="68"/>
      <c r="F51" s="68"/>
      <c r="G51" s="68"/>
      <c r="I51" s="71" t="s">
        <v>12</v>
      </c>
      <c r="Q51" s="70"/>
      <c r="R51" s="73"/>
      <c r="S51" s="73"/>
      <c r="T51" s="73"/>
      <c r="U51" s="68"/>
      <c r="V51" s="73"/>
      <c r="W51" s="73"/>
    </row>
    <row r="52" spans="1:23" x14ac:dyDescent="0.2">
      <c r="A52" s="70"/>
      <c r="B52" s="68"/>
      <c r="C52" s="68"/>
      <c r="D52" s="68"/>
      <c r="E52" s="68"/>
      <c r="F52" s="68"/>
      <c r="G52" s="73"/>
      <c r="I52" s="71" t="s">
        <v>21</v>
      </c>
    </row>
    <row r="53" spans="1:23" x14ac:dyDescent="0.2">
      <c r="A53" s="72"/>
      <c r="B53" s="72"/>
      <c r="C53" s="72"/>
      <c r="D53" s="72"/>
      <c r="E53" s="72"/>
      <c r="F53" s="72"/>
      <c r="G53" s="72"/>
      <c r="I53" s="71" t="s">
        <v>16</v>
      </c>
    </row>
    <row r="55" spans="1:23" x14ac:dyDescent="0.2">
      <c r="I55" s="71" t="s">
        <v>695</v>
      </c>
    </row>
    <row r="56" spans="1:23" x14ac:dyDescent="0.2">
      <c r="I56" s="70" t="s">
        <v>686</v>
      </c>
    </row>
    <row r="57" spans="1:23" x14ac:dyDescent="0.2">
      <c r="I57" s="70"/>
    </row>
    <row r="58" spans="1:23" x14ac:dyDescent="0.2">
      <c r="I58" s="70"/>
    </row>
    <row r="59" spans="1:23" x14ac:dyDescent="0.2">
      <c r="I59" s="70"/>
    </row>
    <row r="60" spans="1:23" x14ac:dyDescent="0.2">
      <c r="I60" s="70"/>
    </row>
    <row r="61" spans="1:23" x14ac:dyDescent="0.2">
      <c r="I61" s="70"/>
    </row>
    <row r="62" spans="1:23" x14ac:dyDescent="0.2">
      <c r="I62" s="70"/>
    </row>
    <row r="63" spans="1:23" x14ac:dyDescent="0.2">
      <c r="I63" s="70"/>
    </row>
    <row r="64" spans="1:23" x14ac:dyDescent="0.2">
      <c r="I64" s="70"/>
    </row>
    <row r="65" spans="9:9" x14ac:dyDescent="0.2">
      <c r="I65" s="70"/>
    </row>
    <row r="66" spans="9:9" x14ac:dyDescent="0.2">
      <c r="I66" s="70"/>
    </row>
    <row r="67" spans="9:9" x14ac:dyDescent="0.2">
      <c r="I67" s="70"/>
    </row>
    <row r="68" spans="9:9" x14ac:dyDescent="0.2">
      <c r="I68" s="70"/>
    </row>
    <row r="69" spans="9:9" x14ac:dyDescent="0.2">
      <c r="I69" s="70"/>
    </row>
    <row r="70" spans="9:9" x14ac:dyDescent="0.2">
      <c r="I70" s="70"/>
    </row>
    <row r="71" spans="9:9" x14ac:dyDescent="0.2">
      <c r="I71" s="70"/>
    </row>
    <row r="72" spans="9:9" x14ac:dyDescent="0.2">
      <c r="I72" s="70"/>
    </row>
    <row r="73" spans="9:9" x14ac:dyDescent="0.2">
      <c r="I73" s="70"/>
    </row>
    <row r="74" spans="9:9" x14ac:dyDescent="0.2">
      <c r="I74" s="72"/>
    </row>
  </sheetData>
  <sortState ref="Y5:Y10">
    <sortCondition ref="Y4"/>
  </sortState>
  <conditionalFormatting sqref="I4:I11">
    <cfRule type="duplicateValues" dxfId="19" priority="4"/>
  </conditionalFormatting>
  <conditionalFormatting sqref="Q4:Q11">
    <cfRule type="duplicateValues" dxfId="18" priority="3"/>
  </conditionalFormatting>
  <conditionalFormatting sqref="Y4:Y9">
    <cfRule type="duplicateValues" dxfId="17" priority="2"/>
  </conditionalFormatting>
  <conditionalFormatting sqref="I56:I73">
    <cfRule type="duplicateValues" dxfId="16" priority="1"/>
  </conditionalFormatting>
  <pageMargins left="0.7" right="0.7" top="0.78740157499999996" bottom="0.78740157499999996"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56"/>
  <sheetViews>
    <sheetView zoomScale="115" zoomScaleNormal="115" workbookViewId="0">
      <selection activeCell="E26" sqref="E26"/>
    </sheetView>
  </sheetViews>
  <sheetFormatPr baseColWidth="10" defaultRowHeight="15" x14ac:dyDescent="0.25"/>
  <cols>
    <col min="1" max="16384" width="11.42578125" style="13"/>
  </cols>
  <sheetData>
    <row r="2" spans="1:20" x14ac:dyDescent="0.25">
      <c r="A2" s="13" t="s">
        <v>689</v>
      </c>
      <c r="H2" s="13" t="s">
        <v>690</v>
      </c>
      <c r="O2" s="13" t="s">
        <v>691</v>
      </c>
    </row>
    <row r="3" spans="1:20" x14ac:dyDescent="0.25">
      <c r="D3" s="13" t="s">
        <v>687</v>
      </c>
      <c r="E3" s="13" t="s">
        <v>688</v>
      </c>
      <c r="F3" s="13" t="s">
        <v>692</v>
      </c>
      <c r="K3" s="13" t="s">
        <v>687</v>
      </c>
      <c r="L3" s="13" t="s">
        <v>688</v>
      </c>
      <c r="M3" s="13" t="s">
        <v>692</v>
      </c>
      <c r="R3" s="13" t="s">
        <v>687</v>
      </c>
      <c r="S3" s="13" t="s">
        <v>688</v>
      </c>
      <c r="T3" s="13" t="s">
        <v>692</v>
      </c>
    </row>
    <row r="4" spans="1:20" x14ac:dyDescent="0.25">
      <c r="A4" s="17" t="s">
        <v>10</v>
      </c>
      <c r="B4" s="14"/>
      <c r="C4" s="58"/>
      <c r="D4" s="18" t="s">
        <v>10</v>
      </c>
      <c r="E4" s="18" t="s">
        <v>20</v>
      </c>
      <c r="F4" s="17" t="s">
        <v>80</v>
      </c>
      <c r="H4" s="6" t="s">
        <v>90</v>
      </c>
      <c r="I4" s="7"/>
      <c r="J4" s="58"/>
      <c r="K4" s="10" t="s">
        <v>5</v>
      </c>
      <c r="L4" s="6" t="s">
        <v>90</v>
      </c>
      <c r="M4" s="10" t="s">
        <v>91</v>
      </c>
      <c r="O4" s="8" t="s">
        <v>10</v>
      </c>
      <c r="P4" s="9"/>
      <c r="Q4" s="58"/>
      <c r="R4" s="16" t="s">
        <v>5</v>
      </c>
      <c r="S4" s="8" t="s">
        <v>10</v>
      </c>
      <c r="T4" s="16" t="s">
        <v>9</v>
      </c>
    </row>
    <row r="5" spans="1:20" x14ac:dyDescent="0.25">
      <c r="A5" s="18" t="s">
        <v>10</v>
      </c>
      <c r="B5" s="15"/>
      <c r="C5" s="58"/>
      <c r="D5" s="18" t="s">
        <v>4</v>
      </c>
      <c r="E5" s="18" t="s">
        <v>5</v>
      </c>
      <c r="F5" s="17" t="s">
        <v>25</v>
      </c>
      <c r="H5" s="6" t="s">
        <v>10</v>
      </c>
      <c r="I5" s="7"/>
      <c r="J5" s="58"/>
      <c r="K5" s="10" t="s">
        <v>13</v>
      </c>
      <c r="L5" s="6" t="s">
        <v>10</v>
      </c>
      <c r="M5" s="10" t="s">
        <v>54</v>
      </c>
      <c r="O5" s="8" t="s">
        <v>163</v>
      </c>
      <c r="P5" s="9"/>
      <c r="Q5" s="58"/>
      <c r="R5" s="16" t="s">
        <v>4</v>
      </c>
      <c r="S5" s="8" t="s">
        <v>163</v>
      </c>
    </row>
    <row r="6" spans="1:20" x14ac:dyDescent="0.25">
      <c r="A6" s="18" t="s">
        <v>20</v>
      </c>
      <c r="B6" s="15"/>
      <c r="C6" s="58"/>
      <c r="D6" s="18" t="s">
        <v>8</v>
      </c>
      <c r="E6" s="18" t="s">
        <v>6</v>
      </c>
      <c r="H6" s="10" t="s">
        <v>91</v>
      </c>
      <c r="I6" s="11"/>
      <c r="J6" s="58"/>
      <c r="K6" s="10" t="s">
        <v>4</v>
      </c>
      <c r="L6" s="6" t="s">
        <v>12</v>
      </c>
      <c r="M6" s="10" t="s">
        <v>22</v>
      </c>
      <c r="O6" s="8" t="s">
        <v>20</v>
      </c>
      <c r="P6" s="9"/>
      <c r="Q6" s="58"/>
      <c r="R6" s="16" t="s">
        <v>8</v>
      </c>
      <c r="S6" s="8" t="s">
        <v>20</v>
      </c>
    </row>
    <row r="7" spans="1:20" x14ac:dyDescent="0.25">
      <c r="A7" s="18" t="s">
        <v>5</v>
      </c>
      <c r="B7" s="15"/>
      <c r="C7" s="58"/>
      <c r="D7" s="18" t="s">
        <v>1</v>
      </c>
      <c r="E7" s="18" t="s">
        <v>17</v>
      </c>
      <c r="H7" s="10" t="s">
        <v>5</v>
      </c>
      <c r="I7" s="11"/>
      <c r="J7" s="58"/>
      <c r="K7" s="10" t="s">
        <v>7</v>
      </c>
      <c r="L7" s="6" t="s">
        <v>21</v>
      </c>
      <c r="O7" s="16" t="s">
        <v>5</v>
      </c>
      <c r="P7" s="19"/>
      <c r="Q7" s="58"/>
      <c r="R7" s="16" t="s">
        <v>1</v>
      </c>
      <c r="S7" s="8" t="s">
        <v>12</v>
      </c>
    </row>
    <row r="8" spans="1:20" x14ac:dyDescent="0.25">
      <c r="A8" s="18" t="s">
        <v>6</v>
      </c>
      <c r="B8" s="15"/>
      <c r="C8" s="58"/>
      <c r="D8" s="18" t="s">
        <v>18</v>
      </c>
      <c r="E8" s="18" t="s">
        <v>12</v>
      </c>
      <c r="H8" s="6" t="s">
        <v>5</v>
      </c>
      <c r="I8" s="7"/>
      <c r="J8" s="58"/>
      <c r="K8" s="10" t="s">
        <v>8</v>
      </c>
      <c r="L8" s="6" t="s">
        <v>1</v>
      </c>
      <c r="O8" s="8" t="s">
        <v>5</v>
      </c>
      <c r="P8" s="9"/>
      <c r="Q8" s="58"/>
      <c r="R8" s="16" t="s">
        <v>2</v>
      </c>
      <c r="S8" s="8" t="s">
        <v>13</v>
      </c>
    </row>
    <row r="9" spans="1:20" x14ac:dyDescent="0.25">
      <c r="A9" s="18" t="s">
        <v>17</v>
      </c>
      <c r="B9" s="15"/>
      <c r="C9" s="58"/>
      <c r="D9" s="17" t="s">
        <v>2</v>
      </c>
      <c r="E9" s="18" t="s">
        <v>13</v>
      </c>
      <c r="H9" s="6" t="s">
        <v>12</v>
      </c>
      <c r="I9" s="7"/>
      <c r="J9" s="58"/>
      <c r="K9" s="10" t="s">
        <v>2</v>
      </c>
      <c r="L9" s="6" t="s">
        <v>39</v>
      </c>
      <c r="O9" s="8" t="s">
        <v>12</v>
      </c>
      <c r="P9" s="9"/>
      <c r="Q9" s="58"/>
      <c r="R9" s="16" t="s">
        <v>3</v>
      </c>
      <c r="S9" s="8" t="s">
        <v>27</v>
      </c>
    </row>
    <row r="10" spans="1:20" x14ac:dyDescent="0.25">
      <c r="A10" s="18" t="s">
        <v>12</v>
      </c>
      <c r="B10" s="15"/>
      <c r="C10" s="58"/>
      <c r="D10" s="17" t="s">
        <v>3</v>
      </c>
      <c r="E10" s="18" t="s">
        <v>7</v>
      </c>
      <c r="H10" s="10" t="s">
        <v>13</v>
      </c>
      <c r="I10" s="11"/>
      <c r="J10" s="58"/>
      <c r="K10" s="10" t="s">
        <v>3</v>
      </c>
      <c r="L10" s="6" t="s">
        <v>16</v>
      </c>
      <c r="O10" s="8" t="s">
        <v>13</v>
      </c>
      <c r="P10" s="9"/>
      <c r="Q10" s="58"/>
      <c r="R10" s="59" t="s">
        <v>405</v>
      </c>
      <c r="S10" s="8" t="s">
        <v>7</v>
      </c>
    </row>
    <row r="11" spans="1:20" x14ac:dyDescent="0.25">
      <c r="A11" s="18" t="s">
        <v>13</v>
      </c>
      <c r="B11" s="15"/>
      <c r="C11" s="58"/>
      <c r="D11" s="17" t="s">
        <v>9</v>
      </c>
      <c r="E11" s="18" t="s">
        <v>21</v>
      </c>
      <c r="H11" s="6" t="s">
        <v>13</v>
      </c>
      <c r="I11" s="7"/>
      <c r="J11" s="58"/>
      <c r="K11" s="10" t="s">
        <v>9</v>
      </c>
      <c r="L11" s="6" t="s">
        <v>29</v>
      </c>
      <c r="O11" s="8" t="s">
        <v>27</v>
      </c>
      <c r="P11" s="9"/>
      <c r="Q11" s="58"/>
      <c r="S11" s="8" t="s">
        <v>18</v>
      </c>
    </row>
    <row r="12" spans="1:20" x14ac:dyDescent="0.25">
      <c r="A12" s="18" t="s">
        <v>14</v>
      </c>
      <c r="B12" s="15"/>
      <c r="C12" s="58"/>
      <c r="D12" s="59" t="s">
        <v>19</v>
      </c>
      <c r="E12" s="18" t="s">
        <v>11</v>
      </c>
      <c r="H12" s="10" t="s">
        <v>54</v>
      </c>
      <c r="I12" s="11"/>
      <c r="J12" s="58"/>
      <c r="L12" s="59" t="s">
        <v>19</v>
      </c>
      <c r="O12" s="16" t="s">
        <v>4</v>
      </c>
      <c r="P12" s="19"/>
      <c r="Q12" s="58"/>
      <c r="S12" s="8" t="s">
        <v>37</v>
      </c>
    </row>
    <row r="13" spans="1:20" x14ac:dyDescent="0.25">
      <c r="A13" s="17" t="s">
        <v>4</v>
      </c>
      <c r="B13" s="14"/>
      <c r="C13" s="58"/>
      <c r="D13" s="59" t="s">
        <v>405</v>
      </c>
      <c r="E13" s="18" t="s">
        <v>19</v>
      </c>
      <c r="H13" s="10" t="s">
        <v>4</v>
      </c>
      <c r="I13" s="11"/>
      <c r="J13" s="58"/>
      <c r="L13" s="59" t="s">
        <v>405</v>
      </c>
      <c r="O13" s="8" t="s">
        <v>4</v>
      </c>
      <c r="P13" s="9"/>
      <c r="Q13" s="58"/>
      <c r="S13" s="8" t="s">
        <v>11</v>
      </c>
    </row>
    <row r="14" spans="1:20" x14ac:dyDescent="0.25">
      <c r="A14" s="18" t="s">
        <v>4</v>
      </c>
      <c r="B14" s="15"/>
      <c r="C14" s="58"/>
      <c r="E14" s="18" t="s">
        <v>22</v>
      </c>
      <c r="H14" s="6" t="s">
        <v>4</v>
      </c>
      <c r="I14" s="7"/>
      <c r="J14" s="58"/>
      <c r="O14" s="8" t="s">
        <v>7</v>
      </c>
      <c r="P14" s="9"/>
      <c r="Q14" s="58"/>
      <c r="S14" s="8" t="s">
        <v>116</v>
      </c>
    </row>
    <row r="15" spans="1:20" x14ac:dyDescent="0.25">
      <c r="A15" s="18" t="s">
        <v>7</v>
      </c>
      <c r="B15" s="15"/>
      <c r="C15" s="58"/>
      <c r="E15" s="18" t="s">
        <v>15</v>
      </c>
      <c r="H15" s="10" t="s">
        <v>7</v>
      </c>
      <c r="I15" s="11"/>
      <c r="J15" s="58"/>
      <c r="O15" s="16" t="s">
        <v>8</v>
      </c>
      <c r="P15" s="19"/>
      <c r="Q15" s="58"/>
      <c r="S15" s="8" t="s">
        <v>15</v>
      </c>
    </row>
    <row r="16" spans="1:20" x14ac:dyDescent="0.25">
      <c r="A16" s="18" t="s">
        <v>21</v>
      </c>
      <c r="B16" s="15"/>
      <c r="C16" s="58"/>
      <c r="E16" s="18" t="s">
        <v>16</v>
      </c>
      <c r="H16" s="6" t="s">
        <v>7</v>
      </c>
      <c r="I16" s="7"/>
      <c r="J16" s="58"/>
      <c r="O16" s="8" t="s">
        <v>8</v>
      </c>
      <c r="P16" s="9"/>
      <c r="Q16" s="58"/>
      <c r="S16" s="8" t="s">
        <v>48</v>
      </c>
    </row>
    <row r="17" spans="1:19" x14ac:dyDescent="0.25">
      <c r="A17" s="17" t="s">
        <v>8</v>
      </c>
      <c r="B17" s="14"/>
      <c r="C17" s="58"/>
      <c r="H17" s="6" t="s">
        <v>21</v>
      </c>
      <c r="I17" s="7"/>
      <c r="J17" s="58"/>
      <c r="O17" s="16" t="s">
        <v>1</v>
      </c>
      <c r="P17" s="19"/>
      <c r="Q17" s="58"/>
      <c r="S17" s="59" t="s">
        <v>19</v>
      </c>
    </row>
    <row r="18" spans="1:19" x14ac:dyDescent="0.25">
      <c r="A18" s="18" t="s">
        <v>8</v>
      </c>
      <c r="B18" s="15"/>
      <c r="C18" s="58"/>
      <c r="H18" s="10" t="s">
        <v>8</v>
      </c>
      <c r="I18" s="11"/>
      <c r="J18" s="58"/>
      <c r="O18" s="8" t="s">
        <v>1</v>
      </c>
      <c r="P18" s="9"/>
      <c r="Q18" s="58"/>
    </row>
    <row r="19" spans="1:19" x14ac:dyDescent="0.25">
      <c r="A19" s="17" t="s">
        <v>1</v>
      </c>
      <c r="B19" s="14"/>
      <c r="C19" s="58"/>
      <c r="H19" s="6" t="s">
        <v>8</v>
      </c>
      <c r="I19" s="7"/>
      <c r="J19" s="58"/>
      <c r="O19" s="8" t="s">
        <v>18</v>
      </c>
      <c r="P19" s="9"/>
      <c r="Q19" s="58"/>
    </row>
    <row r="20" spans="1:19" x14ac:dyDescent="0.25">
      <c r="A20" s="18" t="s">
        <v>1</v>
      </c>
      <c r="B20" s="15"/>
      <c r="C20" s="58"/>
      <c r="H20" s="6" t="s">
        <v>1</v>
      </c>
      <c r="I20" s="7"/>
      <c r="O20" s="8" t="s">
        <v>37</v>
      </c>
      <c r="P20" s="9"/>
      <c r="Q20" s="58"/>
    </row>
    <row r="21" spans="1:19" x14ac:dyDescent="0.25">
      <c r="A21" s="17" t="s">
        <v>18</v>
      </c>
      <c r="B21" s="14"/>
      <c r="C21" s="58"/>
      <c r="H21" s="6" t="s">
        <v>39</v>
      </c>
      <c r="I21" s="7"/>
      <c r="O21" s="8" t="s">
        <v>11</v>
      </c>
      <c r="P21" s="9"/>
      <c r="Q21" s="58"/>
    </row>
    <row r="22" spans="1:19" x14ac:dyDescent="0.25">
      <c r="A22" s="18" t="s">
        <v>18</v>
      </c>
      <c r="B22" s="15"/>
      <c r="C22" s="58"/>
      <c r="H22" s="10" t="s">
        <v>2</v>
      </c>
      <c r="I22" s="11"/>
      <c r="O22" s="16" t="s">
        <v>2</v>
      </c>
      <c r="P22" s="19"/>
      <c r="Q22" s="58"/>
    </row>
    <row r="23" spans="1:19" x14ac:dyDescent="0.25">
      <c r="A23" s="18" t="s">
        <v>11</v>
      </c>
      <c r="B23" s="15"/>
      <c r="C23" s="58"/>
      <c r="H23" s="6" t="s">
        <v>2</v>
      </c>
      <c r="I23" s="7"/>
      <c r="O23" s="8" t="s">
        <v>2</v>
      </c>
      <c r="P23" s="9"/>
      <c r="Q23" s="58"/>
    </row>
    <row r="24" spans="1:19" x14ac:dyDescent="0.25">
      <c r="A24" s="17" t="s">
        <v>2</v>
      </c>
      <c r="B24" s="14"/>
      <c r="C24" s="58"/>
      <c r="H24" s="10" t="s">
        <v>3</v>
      </c>
      <c r="I24" s="11"/>
      <c r="O24" s="16" t="s">
        <v>3</v>
      </c>
      <c r="P24" s="19"/>
    </row>
    <row r="25" spans="1:19" x14ac:dyDescent="0.25">
      <c r="A25" s="18" t="s">
        <v>2</v>
      </c>
      <c r="B25" s="15"/>
      <c r="C25" s="58"/>
      <c r="H25" s="6" t="s">
        <v>3</v>
      </c>
      <c r="I25" s="7"/>
      <c r="O25" s="8" t="s">
        <v>3</v>
      </c>
      <c r="P25" s="9"/>
    </row>
    <row r="26" spans="1:19" x14ac:dyDescent="0.25">
      <c r="A26" s="17" t="s">
        <v>3</v>
      </c>
      <c r="B26" s="14"/>
      <c r="H26" s="10" t="s">
        <v>22</v>
      </c>
      <c r="I26" s="11"/>
      <c r="O26" s="8" t="s">
        <v>116</v>
      </c>
      <c r="P26" s="9"/>
    </row>
    <row r="27" spans="1:19" x14ac:dyDescent="0.25">
      <c r="A27" s="18" t="s">
        <v>3</v>
      </c>
      <c r="B27" s="15"/>
      <c r="H27" s="6" t="s">
        <v>16</v>
      </c>
      <c r="I27" s="7"/>
      <c r="O27" s="8" t="s">
        <v>15</v>
      </c>
      <c r="P27" s="9"/>
    </row>
    <row r="28" spans="1:19" x14ac:dyDescent="0.25">
      <c r="A28" s="18" t="s">
        <v>19</v>
      </c>
      <c r="B28" s="15"/>
      <c r="H28" s="6" t="s">
        <v>29</v>
      </c>
      <c r="I28" s="7"/>
      <c r="O28" s="16" t="s">
        <v>9</v>
      </c>
      <c r="P28" s="19"/>
    </row>
    <row r="29" spans="1:19" x14ac:dyDescent="0.25">
      <c r="A29" s="18" t="s">
        <v>22</v>
      </c>
      <c r="B29" s="15"/>
      <c r="H29" s="10" t="s">
        <v>9</v>
      </c>
      <c r="I29" s="11"/>
      <c r="O29" s="8" t="s">
        <v>48</v>
      </c>
      <c r="P29" s="9"/>
    </row>
    <row r="30" spans="1:19" x14ac:dyDescent="0.25">
      <c r="A30" s="18" t="s">
        <v>15</v>
      </c>
      <c r="B30" s="15"/>
      <c r="H30" s="6" t="s">
        <v>9</v>
      </c>
      <c r="I30" s="7"/>
      <c r="O30" s="8" t="s">
        <v>25</v>
      </c>
      <c r="P30" s="9"/>
    </row>
    <row r="31" spans="1:19" x14ac:dyDescent="0.25">
      <c r="A31" s="18" t="s">
        <v>16</v>
      </c>
      <c r="B31" s="15"/>
    </row>
    <row r="32" spans="1:19" x14ac:dyDescent="0.25">
      <c r="A32" s="17" t="s">
        <v>9</v>
      </c>
      <c r="B32" s="14"/>
    </row>
    <row r="33" spans="1:6" x14ac:dyDescent="0.25">
      <c r="A33" s="18" t="s">
        <v>9</v>
      </c>
      <c r="B33" s="15"/>
    </row>
    <row r="34" spans="1:6" x14ac:dyDescent="0.25">
      <c r="A34" s="17" t="s">
        <v>80</v>
      </c>
      <c r="B34" s="14"/>
      <c r="D34" s="13" t="s">
        <v>693</v>
      </c>
    </row>
    <row r="35" spans="1:6" x14ac:dyDescent="0.25">
      <c r="A35" s="17" t="s">
        <v>25</v>
      </c>
      <c r="B35" s="14"/>
      <c r="D35" s="18" t="s">
        <v>10</v>
      </c>
    </row>
    <row r="36" spans="1:6" x14ac:dyDescent="0.25">
      <c r="D36" s="10" t="s">
        <v>5</v>
      </c>
    </row>
    <row r="37" spans="1:6" x14ac:dyDescent="0.25">
      <c r="D37" s="16" t="s">
        <v>5</v>
      </c>
    </row>
    <row r="38" spans="1:6" x14ac:dyDescent="0.25">
      <c r="D38" s="10" t="s">
        <v>13</v>
      </c>
    </row>
    <row r="39" spans="1:6" x14ac:dyDescent="0.25">
      <c r="D39" s="18" t="s">
        <v>4</v>
      </c>
      <c r="F39" s="13" t="s">
        <v>4</v>
      </c>
    </row>
    <row r="40" spans="1:6" x14ac:dyDescent="0.25">
      <c r="D40" s="10" t="s">
        <v>4</v>
      </c>
      <c r="F40" s="13" t="s">
        <v>8</v>
      </c>
    </row>
    <row r="41" spans="1:6" x14ac:dyDescent="0.25">
      <c r="D41" s="16" t="s">
        <v>4</v>
      </c>
      <c r="F41" s="13" t="s">
        <v>2</v>
      </c>
    </row>
    <row r="42" spans="1:6" x14ac:dyDescent="0.25">
      <c r="D42" s="10" t="s">
        <v>7</v>
      </c>
      <c r="F42" s="13" t="s">
        <v>3</v>
      </c>
    </row>
    <row r="43" spans="1:6" x14ac:dyDescent="0.25">
      <c r="D43" s="18" t="s">
        <v>8</v>
      </c>
    </row>
    <row r="44" spans="1:6" x14ac:dyDescent="0.25">
      <c r="D44" s="10" t="s">
        <v>8</v>
      </c>
    </row>
    <row r="45" spans="1:6" x14ac:dyDescent="0.25">
      <c r="D45" s="16" t="s">
        <v>8</v>
      </c>
    </row>
    <row r="46" spans="1:6" x14ac:dyDescent="0.25">
      <c r="D46" s="18" t="s">
        <v>1</v>
      </c>
    </row>
    <row r="47" spans="1:6" x14ac:dyDescent="0.25">
      <c r="D47" s="16" t="s">
        <v>1</v>
      </c>
    </row>
    <row r="48" spans="1:6" x14ac:dyDescent="0.25">
      <c r="D48" s="18" t="s">
        <v>18</v>
      </c>
    </row>
    <row r="49" spans="4:4" x14ac:dyDescent="0.25">
      <c r="D49" s="18" t="s">
        <v>2</v>
      </c>
    </row>
    <row r="50" spans="4:4" x14ac:dyDescent="0.25">
      <c r="D50" s="10" t="s">
        <v>2</v>
      </c>
    </row>
    <row r="51" spans="4:4" x14ac:dyDescent="0.25">
      <c r="D51" s="16" t="s">
        <v>2</v>
      </c>
    </row>
    <row r="52" spans="4:4" x14ac:dyDescent="0.25">
      <c r="D52" s="18" t="s">
        <v>3</v>
      </c>
    </row>
    <row r="53" spans="4:4" x14ac:dyDescent="0.25">
      <c r="D53" s="10" t="s">
        <v>3</v>
      </c>
    </row>
    <row r="54" spans="4:4" x14ac:dyDescent="0.25">
      <c r="D54" s="16" t="s">
        <v>3</v>
      </c>
    </row>
    <row r="55" spans="4:4" x14ac:dyDescent="0.25">
      <c r="D55" s="18" t="s">
        <v>9</v>
      </c>
    </row>
    <row r="56" spans="4:4" x14ac:dyDescent="0.25">
      <c r="D56" s="10" t="s">
        <v>9</v>
      </c>
    </row>
  </sheetData>
  <sortState ref="D35:D56">
    <sortCondition ref="D35"/>
  </sortState>
  <conditionalFormatting sqref="A4:B35">
    <cfRule type="duplicateValues" dxfId="15" priority="22"/>
  </conditionalFormatting>
  <conditionalFormatting sqref="E4:E16">
    <cfRule type="duplicateValues" dxfId="14" priority="20"/>
  </conditionalFormatting>
  <conditionalFormatting sqref="F4:F5">
    <cfRule type="duplicateValues" dxfId="13" priority="19"/>
  </conditionalFormatting>
  <conditionalFormatting sqref="H4:H30">
    <cfRule type="duplicateValues" dxfId="12" priority="18"/>
  </conditionalFormatting>
  <conditionalFormatting sqref="M4:M6">
    <cfRule type="duplicateValues" dxfId="11" priority="16"/>
  </conditionalFormatting>
  <conditionalFormatting sqref="L4:L13">
    <cfRule type="duplicateValues" dxfId="10" priority="15"/>
  </conditionalFormatting>
  <conditionalFormatting sqref="O4:P30">
    <cfRule type="duplicateValues" dxfId="9" priority="14"/>
  </conditionalFormatting>
  <conditionalFormatting sqref="T4">
    <cfRule type="duplicateValues" dxfId="8" priority="12"/>
  </conditionalFormatting>
  <conditionalFormatting sqref="S4:S17">
    <cfRule type="duplicateValues" dxfId="7" priority="11"/>
  </conditionalFormatting>
  <conditionalFormatting sqref="K4:K11">
    <cfRule type="duplicateValues" dxfId="6" priority="7"/>
  </conditionalFormatting>
  <conditionalFormatting sqref="R4:R10">
    <cfRule type="duplicateValues" dxfId="5" priority="6"/>
  </conditionalFormatting>
  <conditionalFormatting sqref="D4:D13">
    <cfRule type="duplicateValues" dxfId="4" priority="5"/>
  </conditionalFormatting>
  <conditionalFormatting sqref="D35:D42">
    <cfRule type="duplicateValues" dxfId="3" priority="4"/>
  </conditionalFormatting>
  <conditionalFormatting sqref="D51:D56">
    <cfRule type="duplicateValues" dxfId="2" priority="3"/>
  </conditionalFormatting>
  <conditionalFormatting sqref="D43:D50">
    <cfRule type="duplicateValues" dxfId="1" priority="2"/>
  </conditionalFormatting>
  <conditionalFormatting sqref="D35:D56">
    <cfRule type="duplicateValues" dxfId="0" priority="1"/>
  </conditionalFormatting>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H13"/>
  <sheetViews>
    <sheetView zoomScale="85" zoomScaleNormal="85" workbookViewId="0">
      <selection activeCell="K14" sqref="K14"/>
    </sheetView>
  </sheetViews>
  <sheetFormatPr baseColWidth="10" defaultRowHeight="15" x14ac:dyDescent="0.25"/>
  <cols>
    <col min="1" max="3" width="11.42578125" style="97"/>
    <col min="4" max="4" width="0.85546875" style="97" customWidth="1"/>
    <col min="5" max="6" width="11.42578125" style="97"/>
    <col min="7" max="7" width="0.85546875" style="97" customWidth="1"/>
    <col min="8" max="16384" width="11.42578125" style="97"/>
  </cols>
  <sheetData>
    <row r="4" spans="2:8" x14ac:dyDescent="0.25">
      <c r="B4" s="97" t="s">
        <v>696</v>
      </c>
      <c r="E4" s="97" t="s">
        <v>698</v>
      </c>
      <c r="H4" s="97" t="s">
        <v>700</v>
      </c>
    </row>
    <row r="12" spans="2:8" ht="3.75" customHeight="1" x14ac:dyDescent="0.25"/>
    <row r="13" spans="2:8" x14ac:dyDescent="0.25">
      <c r="B13" s="97" t="s">
        <v>697</v>
      </c>
      <c r="E13" s="97" t="s">
        <v>699</v>
      </c>
      <c r="H13" s="97" t="s">
        <v>701</v>
      </c>
    </row>
  </sheetData>
  <pageMargins left="0.7" right="0.7" top="0.78740157499999996" bottom="0.78740157499999996"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3"/>
  <sheetViews>
    <sheetView tabSelected="1" topLeftCell="A10" zoomScaleNormal="100" workbookViewId="0">
      <selection activeCell="A3" sqref="A3"/>
    </sheetView>
  </sheetViews>
  <sheetFormatPr baseColWidth="10" defaultColWidth="36" defaultRowHeight="84.75" customHeight="1" x14ac:dyDescent="0.2"/>
  <cols>
    <col min="1" max="1" width="36" style="44"/>
    <col min="2" max="12" width="36" style="71"/>
    <col min="13" max="13" width="36" style="44"/>
    <col min="14" max="16384" width="36" style="71"/>
  </cols>
  <sheetData>
    <row r="1" spans="2:19" s="44" customFormat="1" ht="84.75" customHeight="1" x14ac:dyDescent="0.2"/>
    <row r="2" spans="2:19" ht="84.75" customHeight="1" thickBot="1" x14ac:dyDescent="0.25">
      <c r="B2" s="109" t="s">
        <v>810</v>
      </c>
      <c r="C2" s="161" t="s">
        <v>790</v>
      </c>
      <c r="D2" s="162" t="s">
        <v>797</v>
      </c>
      <c r="E2" s="163" t="s">
        <v>789</v>
      </c>
      <c r="F2" s="163" t="s">
        <v>797</v>
      </c>
      <c r="G2" s="162" t="s">
        <v>791</v>
      </c>
      <c r="H2" s="171" t="s">
        <v>797</v>
      </c>
      <c r="I2" s="163" t="s">
        <v>792</v>
      </c>
      <c r="J2" s="163" t="s">
        <v>797</v>
      </c>
      <c r="K2" s="162" t="s">
        <v>793</v>
      </c>
      <c r="L2" s="162" t="s">
        <v>797</v>
      </c>
      <c r="P2" s="71" t="s">
        <v>776</v>
      </c>
      <c r="S2" s="71" t="s">
        <v>777</v>
      </c>
    </row>
    <row r="3" spans="2:19" ht="84.75" customHeight="1" thickTop="1" x14ac:dyDescent="0.2">
      <c r="B3" s="110" t="s">
        <v>726</v>
      </c>
      <c r="C3" s="164" t="s">
        <v>707</v>
      </c>
      <c r="D3" s="165" t="s">
        <v>708</v>
      </c>
      <c r="E3" s="166" t="s">
        <v>707</v>
      </c>
      <c r="F3" s="166" t="s">
        <v>708</v>
      </c>
      <c r="G3" s="165" t="s">
        <v>707</v>
      </c>
      <c r="H3" s="172" t="s">
        <v>708</v>
      </c>
      <c r="I3" s="166" t="s">
        <v>812</v>
      </c>
      <c r="J3" s="166" t="s">
        <v>711</v>
      </c>
      <c r="K3" s="165" t="s">
        <v>778</v>
      </c>
      <c r="L3" s="165" t="s">
        <v>743</v>
      </c>
      <c r="O3" s="71" t="s">
        <v>747</v>
      </c>
      <c r="P3" s="71">
        <v>26</v>
      </c>
      <c r="Q3" s="71">
        <f>26/47</f>
        <v>0.55319148936170215</v>
      </c>
      <c r="S3" s="71">
        <v>26</v>
      </c>
    </row>
    <row r="4" spans="2:19" ht="84.75" customHeight="1" x14ac:dyDescent="0.2">
      <c r="B4" s="110" t="s">
        <v>727</v>
      </c>
      <c r="C4" s="164" t="s">
        <v>707</v>
      </c>
      <c r="D4" s="165" t="s">
        <v>708</v>
      </c>
      <c r="E4" s="166" t="s">
        <v>707</v>
      </c>
      <c r="F4" s="166" t="s">
        <v>708</v>
      </c>
      <c r="G4" s="165" t="s">
        <v>720</v>
      </c>
      <c r="H4" s="172" t="s">
        <v>718</v>
      </c>
      <c r="I4" s="166" t="s">
        <v>735</v>
      </c>
      <c r="J4" s="166" t="s">
        <v>710</v>
      </c>
      <c r="K4" s="167" t="s">
        <v>799</v>
      </c>
      <c r="L4" s="167" t="s">
        <v>808</v>
      </c>
      <c r="O4" s="71" t="s">
        <v>709</v>
      </c>
      <c r="P4" s="71">
        <v>7</v>
      </c>
      <c r="S4" s="71">
        <v>1</v>
      </c>
    </row>
    <row r="5" spans="2:19" ht="84.75" customHeight="1" x14ac:dyDescent="0.2">
      <c r="B5" s="110" t="s">
        <v>728</v>
      </c>
      <c r="C5" s="164" t="s">
        <v>788</v>
      </c>
      <c r="D5" s="165" t="s">
        <v>717</v>
      </c>
      <c r="E5" s="166" t="s">
        <v>723</v>
      </c>
      <c r="F5" s="166" t="s">
        <v>713</v>
      </c>
      <c r="G5" s="167" t="s">
        <v>719</v>
      </c>
      <c r="H5" s="173" t="s">
        <v>805</v>
      </c>
      <c r="I5" s="166" t="s">
        <v>736</v>
      </c>
      <c r="J5" s="166" t="s">
        <v>710</v>
      </c>
      <c r="K5" s="167" t="s">
        <v>798</v>
      </c>
      <c r="L5" s="167" t="s">
        <v>809</v>
      </c>
      <c r="O5" s="71" t="s">
        <v>711</v>
      </c>
      <c r="P5" s="71">
        <v>7</v>
      </c>
      <c r="Q5" s="71">
        <v>45</v>
      </c>
      <c r="R5" s="71" t="s">
        <v>750</v>
      </c>
      <c r="S5" s="71">
        <v>7</v>
      </c>
    </row>
    <row r="6" spans="2:19" ht="84.75" customHeight="1" x14ac:dyDescent="0.2">
      <c r="B6" s="110" t="s">
        <v>729</v>
      </c>
      <c r="C6" s="164" t="s">
        <v>707</v>
      </c>
      <c r="D6" s="165" t="s">
        <v>708</v>
      </c>
      <c r="E6" s="168" t="s">
        <v>794</v>
      </c>
      <c r="F6" s="168" t="s">
        <v>802</v>
      </c>
      <c r="G6" s="169" t="s">
        <v>707</v>
      </c>
      <c r="H6" s="174" t="s">
        <v>811</v>
      </c>
      <c r="I6" s="168" t="s">
        <v>800</v>
      </c>
      <c r="J6" s="168" t="s">
        <v>806</v>
      </c>
      <c r="K6" s="169" t="s">
        <v>741</v>
      </c>
      <c r="L6" s="169" t="s">
        <v>742</v>
      </c>
      <c r="O6" s="71" t="s">
        <v>754</v>
      </c>
      <c r="P6" s="71">
        <v>4</v>
      </c>
      <c r="S6" s="71">
        <v>7</v>
      </c>
    </row>
    <row r="7" spans="2:19" ht="84.75" customHeight="1" x14ac:dyDescent="0.2">
      <c r="B7" s="110" t="s">
        <v>730</v>
      </c>
      <c r="C7" s="164" t="s">
        <v>786</v>
      </c>
      <c r="D7" s="165" t="s">
        <v>717</v>
      </c>
      <c r="E7" s="166" t="s">
        <v>724</v>
      </c>
      <c r="F7" s="166" t="s">
        <v>715</v>
      </c>
      <c r="G7" s="165" t="s">
        <v>721</v>
      </c>
      <c r="H7" s="172" t="s">
        <v>718</v>
      </c>
      <c r="I7" s="170" t="s">
        <v>801</v>
      </c>
      <c r="J7" s="170" t="s">
        <v>807</v>
      </c>
      <c r="K7" s="165" t="s">
        <v>782</v>
      </c>
      <c r="L7" s="165" t="s">
        <v>711</v>
      </c>
      <c r="O7" s="71" t="s">
        <v>753</v>
      </c>
      <c r="P7" s="71">
        <v>1</v>
      </c>
      <c r="S7" s="71">
        <v>3</v>
      </c>
    </row>
    <row r="8" spans="2:19" ht="84.75" customHeight="1" x14ac:dyDescent="0.2">
      <c r="B8" s="110" t="s">
        <v>731</v>
      </c>
      <c r="C8" s="164" t="s">
        <v>707</v>
      </c>
      <c r="D8" s="165" t="s">
        <v>708</v>
      </c>
      <c r="E8" s="170" t="s">
        <v>795</v>
      </c>
      <c r="F8" s="170" t="s">
        <v>802</v>
      </c>
      <c r="G8" s="167" t="s">
        <v>725</v>
      </c>
      <c r="H8" s="173" t="s">
        <v>804</v>
      </c>
      <c r="I8" s="166" t="s">
        <v>738</v>
      </c>
      <c r="J8" s="166" t="s">
        <v>737</v>
      </c>
      <c r="K8" s="165" t="s">
        <v>781</v>
      </c>
      <c r="L8" s="165" t="s">
        <v>748</v>
      </c>
      <c r="O8" s="71" t="s">
        <v>751</v>
      </c>
      <c r="P8" s="71">
        <v>1</v>
      </c>
      <c r="Q8" s="71" t="s">
        <v>749</v>
      </c>
      <c r="S8" s="71">
        <v>2</v>
      </c>
    </row>
    <row r="9" spans="2:19" ht="84.75" customHeight="1" x14ac:dyDescent="0.2">
      <c r="B9" s="110" t="s">
        <v>732</v>
      </c>
      <c r="C9" s="164" t="s">
        <v>707</v>
      </c>
      <c r="D9" s="165" t="s">
        <v>708</v>
      </c>
      <c r="E9" s="166" t="s">
        <v>707</v>
      </c>
      <c r="F9" s="166" t="s">
        <v>708</v>
      </c>
      <c r="G9" s="165" t="s">
        <v>707</v>
      </c>
      <c r="H9" s="172" t="s">
        <v>708</v>
      </c>
      <c r="I9" s="166" t="s">
        <v>813</v>
      </c>
      <c r="J9" s="166" t="s">
        <v>709</v>
      </c>
      <c r="K9" s="165" t="s">
        <v>783</v>
      </c>
      <c r="L9" s="165" t="s">
        <v>746</v>
      </c>
      <c r="O9" s="71" t="s">
        <v>752</v>
      </c>
      <c r="P9" s="71">
        <v>1</v>
      </c>
      <c r="S9" s="71">
        <v>1</v>
      </c>
    </row>
    <row r="10" spans="2:19" ht="84.75" customHeight="1" x14ac:dyDescent="0.2">
      <c r="B10" s="110" t="s">
        <v>733</v>
      </c>
      <c r="C10" s="164" t="s">
        <v>707</v>
      </c>
      <c r="D10" s="165" t="s">
        <v>708</v>
      </c>
      <c r="E10" s="166" t="s">
        <v>722</v>
      </c>
      <c r="F10" s="166" t="s">
        <v>708</v>
      </c>
      <c r="G10" s="165" t="s">
        <v>707</v>
      </c>
      <c r="H10" s="172" t="s">
        <v>708</v>
      </c>
      <c r="I10" s="166" t="s">
        <v>739</v>
      </c>
      <c r="J10" s="166" t="s">
        <v>780</v>
      </c>
      <c r="K10" s="165" t="s">
        <v>744</v>
      </c>
      <c r="L10" s="165" t="s">
        <v>745</v>
      </c>
    </row>
    <row r="11" spans="2:19" ht="84.75" customHeight="1" x14ac:dyDescent="0.2">
      <c r="B11" s="110" t="s">
        <v>734</v>
      </c>
      <c r="C11" s="164" t="s">
        <v>707</v>
      </c>
      <c r="D11" s="165" t="s">
        <v>708</v>
      </c>
      <c r="E11" s="170" t="s">
        <v>796</v>
      </c>
      <c r="F11" s="170" t="s">
        <v>803</v>
      </c>
      <c r="G11" s="165" t="s">
        <v>707</v>
      </c>
      <c r="H11" s="172" t="s">
        <v>708</v>
      </c>
      <c r="I11" s="166" t="s">
        <v>740</v>
      </c>
      <c r="J11" s="166" t="s">
        <v>712</v>
      </c>
      <c r="K11" s="165" t="s">
        <v>779</v>
      </c>
      <c r="L11" s="165" t="s">
        <v>716</v>
      </c>
    </row>
    <row r="12" spans="2:19" s="44" customFormat="1" ht="84.75" customHeight="1" x14ac:dyDescent="0.2"/>
    <row r="13" spans="2:19" ht="84.75" customHeight="1" x14ac:dyDescent="0.2">
      <c r="H13" s="44" t="s">
        <v>714</v>
      </c>
    </row>
  </sheetData>
  <sortState ref="O3:P9">
    <sortCondition descending="1" ref="P3"/>
  </sortState>
  <pageMargins left="0.7" right="0.7" top="0.78740157499999996" bottom="0.78740157499999996" header="0.3" footer="0.3"/>
  <pageSetup paperSize="9" orientation="portrait" horizontalDpi="4294967295" verticalDpi="4294967295"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S11:S12"/>
  <sheetViews>
    <sheetView zoomScale="85" zoomScaleNormal="85" workbookViewId="0">
      <selection activeCell="S13" sqref="S13"/>
    </sheetView>
  </sheetViews>
  <sheetFormatPr baseColWidth="10" defaultRowHeight="15" x14ac:dyDescent="0.25"/>
  <sheetData>
    <row r="11" spans="19:19" x14ac:dyDescent="0.25">
      <c r="S11" t="s">
        <v>784</v>
      </c>
    </row>
    <row r="12" spans="19:19" x14ac:dyDescent="0.25">
      <c r="S12" t="s">
        <v>785</v>
      </c>
    </row>
  </sheetData>
  <pageMargins left="0.7" right="0.7" top="0.78740157499999996" bottom="0.78740157499999996"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8"/>
  <sheetViews>
    <sheetView zoomScaleNormal="100" workbookViewId="0">
      <selection sqref="A1:XFD1048576"/>
    </sheetView>
  </sheetViews>
  <sheetFormatPr baseColWidth="10" defaultRowHeight="15" x14ac:dyDescent="0.25"/>
  <cols>
    <col min="2" max="2" width="15.5703125" customWidth="1"/>
    <col min="3" max="3" width="6.85546875" customWidth="1"/>
    <col min="4" max="4" width="30" bestFit="1" customWidth="1"/>
    <col min="5" max="11" width="3" bestFit="1" customWidth="1"/>
    <col min="12" max="12" width="4" bestFit="1" customWidth="1"/>
    <col min="13" max="13" width="3" bestFit="1" customWidth="1"/>
    <col min="14" max="14" width="7.85546875" bestFit="1" customWidth="1"/>
    <col min="15" max="15" width="0.42578125" customWidth="1"/>
    <col min="16" max="16" width="3.28515625" bestFit="1" customWidth="1"/>
  </cols>
  <sheetData>
    <row r="1" spans="1:22" x14ac:dyDescent="0.25">
      <c r="A1" t="s">
        <v>755</v>
      </c>
    </row>
    <row r="2" spans="1:22" x14ac:dyDescent="0.25">
      <c r="A2" t="s">
        <v>756</v>
      </c>
      <c r="B2" s="97"/>
      <c r="C2" s="97"/>
      <c r="D2" s="97"/>
      <c r="E2" s="97"/>
      <c r="F2" s="97"/>
      <c r="G2" s="97"/>
      <c r="H2" s="97"/>
      <c r="I2" s="97"/>
      <c r="J2" s="97"/>
      <c r="K2" s="97"/>
      <c r="L2" s="97"/>
      <c r="M2" s="97"/>
      <c r="N2" s="97"/>
      <c r="O2" s="97"/>
      <c r="P2" s="97"/>
      <c r="Q2" s="97"/>
    </row>
    <row r="3" spans="1:22" x14ac:dyDescent="0.25">
      <c r="B3" s="97"/>
      <c r="C3" s="97"/>
      <c r="D3" s="97"/>
      <c r="E3" s="175" t="s">
        <v>770</v>
      </c>
      <c r="F3" s="176"/>
      <c r="G3" s="176"/>
      <c r="H3" s="176"/>
      <c r="I3" s="176"/>
      <c r="J3" s="176"/>
      <c r="K3" s="176"/>
      <c r="L3" s="176"/>
      <c r="M3" s="177"/>
      <c r="N3" s="139"/>
      <c r="O3" s="140"/>
      <c r="P3" s="139"/>
      <c r="Q3" s="97"/>
    </row>
    <row r="4" spans="1:22" ht="15.75" thickBot="1" x14ac:dyDescent="0.3">
      <c r="B4" s="97"/>
      <c r="C4" s="91"/>
      <c r="D4" s="141"/>
      <c r="E4" s="135">
        <v>1</v>
      </c>
      <c r="F4" s="136">
        <v>2</v>
      </c>
      <c r="G4" s="136">
        <v>3</v>
      </c>
      <c r="H4" s="136">
        <v>4</v>
      </c>
      <c r="I4" s="136">
        <v>5</v>
      </c>
      <c r="J4" s="136">
        <v>6</v>
      </c>
      <c r="K4" s="136">
        <v>7</v>
      </c>
      <c r="L4" s="136">
        <v>8</v>
      </c>
      <c r="M4" s="137">
        <v>9</v>
      </c>
      <c r="N4" s="118" t="s">
        <v>764</v>
      </c>
      <c r="O4" s="140"/>
      <c r="P4" s="118" t="s">
        <v>775</v>
      </c>
      <c r="Q4" s="97" t="s">
        <v>765</v>
      </c>
    </row>
    <row r="5" spans="1:22" ht="15.75" thickTop="1" x14ac:dyDescent="0.25">
      <c r="B5" s="97"/>
      <c r="C5" s="181"/>
      <c r="D5" s="134" t="s">
        <v>757</v>
      </c>
      <c r="E5" s="119">
        <v>8</v>
      </c>
      <c r="F5" s="120">
        <v>7</v>
      </c>
      <c r="G5" s="120">
        <v>7</v>
      </c>
      <c r="H5" s="120">
        <v>12</v>
      </c>
      <c r="I5" s="120">
        <v>12</v>
      </c>
      <c r="J5" s="120">
        <v>11</v>
      </c>
      <c r="K5" s="120">
        <v>4</v>
      </c>
      <c r="L5" s="120">
        <v>3</v>
      </c>
      <c r="M5" s="127">
        <v>7</v>
      </c>
      <c r="N5" s="116">
        <f t="shared" ref="N5:N7" si="0">MEDIAN(E5:M5)</f>
        <v>7</v>
      </c>
      <c r="O5" s="142"/>
      <c r="P5" s="33">
        <v>71</v>
      </c>
      <c r="Q5" s="25"/>
    </row>
    <row r="6" spans="1:22" x14ac:dyDescent="0.25">
      <c r="B6" s="97"/>
      <c r="C6" s="181"/>
      <c r="D6" s="133" t="s">
        <v>758</v>
      </c>
      <c r="E6" s="119">
        <v>7</v>
      </c>
      <c r="F6" s="120">
        <v>6</v>
      </c>
      <c r="G6" s="120">
        <v>6</v>
      </c>
      <c r="H6" s="120">
        <v>10</v>
      </c>
      <c r="I6" s="120">
        <v>11</v>
      </c>
      <c r="J6" s="120">
        <v>4</v>
      </c>
      <c r="K6" s="120">
        <v>3</v>
      </c>
      <c r="L6" s="120">
        <v>3</v>
      </c>
      <c r="M6" s="127">
        <v>6</v>
      </c>
      <c r="N6" s="116">
        <f t="shared" si="0"/>
        <v>6</v>
      </c>
      <c r="O6" s="142"/>
      <c r="P6" s="33">
        <v>56</v>
      </c>
      <c r="Q6" s="25"/>
    </row>
    <row r="7" spans="1:22" x14ac:dyDescent="0.25">
      <c r="B7" s="97"/>
      <c r="C7" s="181"/>
      <c r="D7" s="138" t="s">
        <v>774</v>
      </c>
      <c r="E7" s="119">
        <v>4</v>
      </c>
      <c r="F7" s="120">
        <v>3</v>
      </c>
      <c r="G7" s="120">
        <v>4</v>
      </c>
      <c r="H7" s="120">
        <v>1</v>
      </c>
      <c r="I7" s="120">
        <v>3</v>
      </c>
      <c r="J7" s="120">
        <v>2</v>
      </c>
      <c r="K7" s="120">
        <v>4</v>
      </c>
      <c r="L7" s="120">
        <v>1</v>
      </c>
      <c r="M7" s="127">
        <v>3</v>
      </c>
      <c r="N7" s="116">
        <f t="shared" si="0"/>
        <v>3</v>
      </c>
      <c r="O7" s="142"/>
      <c r="P7" s="33">
        <v>25</v>
      </c>
      <c r="Q7" s="25"/>
    </row>
    <row r="8" spans="1:22" x14ac:dyDescent="0.25">
      <c r="B8" s="97"/>
      <c r="C8" s="97"/>
      <c r="D8" s="131"/>
      <c r="E8" s="119"/>
      <c r="F8" s="120"/>
      <c r="G8" s="120"/>
      <c r="H8" s="120"/>
      <c r="I8" s="120"/>
      <c r="J8" s="120"/>
      <c r="K8" s="120"/>
      <c r="L8" s="120"/>
      <c r="M8" s="127"/>
      <c r="N8" s="116"/>
      <c r="O8" s="142"/>
      <c r="P8" s="113"/>
      <c r="Q8" s="25"/>
    </row>
    <row r="9" spans="1:22" x14ac:dyDescent="0.25">
      <c r="B9" s="97"/>
      <c r="C9" s="178" t="s">
        <v>757</v>
      </c>
      <c r="D9" s="132" t="s">
        <v>772</v>
      </c>
      <c r="E9" s="121">
        <f t="shared" ref="E9:M9" si="1">E5</f>
        <v>8</v>
      </c>
      <c r="F9" s="122">
        <f t="shared" si="1"/>
        <v>7</v>
      </c>
      <c r="G9" s="122">
        <f t="shared" si="1"/>
        <v>7</v>
      </c>
      <c r="H9" s="122">
        <f t="shared" si="1"/>
        <v>12</v>
      </c>
      <c r="I9" s="122">
        <f t="shared" si="1"/>
        <v>12</v>
      </c>
      <c r="J9" s="122">
        <f t="shared" si="1"/>
        <v>11</v>
      </c>
      <c r="K9" s="122">
        <f t="shared" si="1"/>
        <v>4</v>
      </c>
      <c r="L9" s="122">
        <f t="shared" si="1"/>
        <v>3</v>
      </c>
      <c r="M9" s="128">
        <f t="shared" si="1"/>
        <v>7</v>
      </c>
      <c r="N9" s="116"/>
      <c r="O9" s="142"/>
      <c r="P9" s="113"/>
      <c r="Q9" s="25"/>
      <c r="R9" t="s">
        <v>773</v>
      </c>
    </row>
    <row r="10" spans="1:22" ht="15" customHeight="1" x14ac:dyDescent="0.25">
      <c r="B10" s="97"/>
      <c r="C10" s="178"/>
      <c r="D10" s="131" t="s">
        <v>760</v>
      </c>
      <c r="E10" s="123">
        <f>E9</f>
        <v>8</v>
      </c>
      <c r="F10" s="124"/>
      <c r="G10" s="124"/>
      <c r="H10" s="124"/>
      <c r="I10" s="124"/>
      <c r="J10" s="124">
        <f>J9</f>
        <v>11</v>
      </c>
      <c r="K10" s="124"/>
      <c r="L10" s="124">
        <f>L9</f>
        <v>3</v>
      </c>
      <c r="M10" s="129">
        <f>M9</f>
        <v>7</v>
      </c>
      <c r="N10" s="116">
        <f>MEDIAN(E10:M10)</f>
        <v>7.5</v>
      </c>
      <c r="O10" s="142"/>
      <c r="P10" s="113"/>
      <c r="Q10" s="143">
        <f>SUM(E10:M10)/4</f>
        <v>7.25</v>
      </c>
    </row>
    <row r="11" spans="1:22" x14ac:dyDescent="0.25">
      <c r="B11" s="97"/>
      <c r="C11" s="178"/>
      <c r="D11" s="131" t="s">
        <v>761</v>
      </c>
      <c r="E11" s="123"/>
      <c r="F11" s="124">
        <f>F9</f>
        <v>7</v>
      </c>
      <c r="G11" s="124">
        <f>G9</f>
        <v>7</v>
      </c>
      <c r="H11" s="124">
        <f>H9</f>
        <v>12</v>
      </c>
      <c r="I11" s="124">
        <f>I9</f>
        <v>12</v>
      </c>
      <c r="J11" s="124"/>
      <c r="K11" s="124">
        <f>K9</f>
        <v>4</v>
      </c>
      <c r="L11" s="124"/>
      <c r="M11" s="129"/>
      <c r="N11" s="116">
        <f>MEDIAN(E11:M11)</f>
        <v>7</v>
      </c>
      <c r="O11" s="142"/>
      <c r="P11" s="113"/>
      <c r="Q11" s="143">
        <f>SUM(E11:M11)/5</f>
        <v>8.4</v>
      </c>
      <c r="V11">
        <f>56/71</f>
        <v>0.78873239436619713</v>
      </c>
    </row>
    <row r="12" spans="1:22" x14ac:dyDescent="0.25">
      <c r="B12" s="97"/>
      <c r="C12" s="178"/>
      <c r="D12" s="131" t="s">
        <v>762</v>
      </c>
      <c r="E12" s="123">
        <f>E9</f>
        <v>8</v>
      </c>
      <c r="F12" s="124"/>
      <c r="G12" s="124">
        <f>G9</f>
        <v>7</v>
      </c>
      <c r="H12" s="124"/>
      <c r="I12" s="124"/>
      <c r="J12" s="124"/>
      <c r="K12" s="124">
        <f>K9</f>
        <v>4</v>
      </c>
      <c r="L12" s="124">
        <f>L9</f>
        <v>3</v>
      </c>
      <c r="M12" s="129"/>
      <c r="N12" s="116">
        <f>MEDIAN(E12:M12)</f>
        <v>5.5</v>
      </c>
      <c r="O12" s="142"/>
      <c r="P12" s="113"/>
      <c r="Q12" s="143">
        <f>SUM(E12:M12)/4</f>
        <v>5.5</v>
      </c>
    </row>
    <row r="13" spans="1:22" x14ac:dyDescent="0.25">
      <c r="B13" s="97"/>
      <c r="C13" s="178"/>
      <c r="D13" s="131" t="s">
        <v>763</v>
      </c>
      <c r="E13" s="123"/>
      <c r="F13" s="124">
        <f>F9</f>
        <v>7</v>
      </c>
      <c r="G13" s="124"/>
      <c r="H13" s="124">
        <f>H9</f>
        <v>12</v>
      </c>
      <c r="I13" s="124">
        <f>I9</f>
        <v>12</v>
      </c>
      <c r="J13" s="124">
        <f>J9</f>
        <v>11</v>
      </c>
      <c r="K13" s="124"/>
      <c r="L13" s="124"/>
      <c r="M13" s="129">
        <f>M9</f>
        <v>7</v>
      </c>
      <c r="N13" s="116">
        <f>MEDIAN(E13:M13)</f>
        <v>11</v>
      </c>
      <c r="O13" s="142"/>
      <c r="P13" s="113"/>
      <c r="Q13" s="143">
        <f>SUM(E13:M13)/5</f>
        <v>9.8000000000000007</v>
      </c>
    </row>
    <row r="14" spans="1:22" x14ac:dyDescent="0.25">
      <c r="B14" s="97"/>
      <c r="C14" s="114"/>
      <c r="D14" s="131"/>
      <c r="E14" s="119"/>
      <c r="F14" s="120"/>
      <c r="G14" s="120"/>
      <c r="H14" s="120"/>
      <c r="I14" s="120"/>
      <c r="J14" s="120"/>
      <c r="K14" s="120"/>
      <c r="L14" s="120"/>
      <c r="M14" s="127"/>
      <c r="N14" s="115"/>
      <c r="O14" s="113"/>
      <c r="P14" s="113"/>
      <c r="Q14" s="143"/>
    </row>
    <row r="15" spans="1:22" x14ac:dyDescent="0.25">
      <c r="B15" s="97"/>
      <c r="C15" s="179" t="s">
        <v>766</v>
      </c>
      <c r="D15" s="132" t="s">
        <v>772</v>
      </c>
      <c r="E15" s="121">
        <f t="shared" ref="E15:M15" si="2">E6</f>
        <v>7</v>
      </c>
      <c r="F15" s="122">
        <f t="shared" si="2"/>
        <v>6</v>
      </c>
      <c r="G15" s="122">
        <f t="shared" si="2"/>
        <v>6</v>
      </c>
      <c r="H15" s="122">
        <f t="shared" si="2"/>
        <v>10</v>
      </c>
      <c r="I15" s="122">
        <f t="shared" si="2"/>
        <v>11</v>
      </c>
      <c r="J15" s="122">
        <f t="shared" si="2"/>
        <v>4</v>
      </c>
      <c r="K15" s="122">
        <f t="shared" si="2"/>
        <v>3</v>
      </c>
      <c r="L15" s="122">
        <f t="shared" si="2"/>
        <v>3</v>
      </c>
      <c r="M15" s="128">
        <f t="shared" si="2"/>
        <v>6</v>
      </c>
      <c r="N15" s="116"/>
      <c r="O15" s="142"/>
      <c r="P15" s="113"/>
      <c r="Q15" s="143"/>
      <c r="R15" t="s">
        <v>773</v>
      </c>
    </row>
    <row r="16" spans="1:22" ht="15" customHeight="1" x14ac:dyDescent="0.25">
      <c r="B16" s="97"/>
      <c r="C16" s="179"/>
      <c r="D16" s="131" t="s">
        <v>760</v>
      </c>
      <c r="E16" s="123">
        <f>E15</f>
        <v>7</v>
      </c>
      <c r="F16" s="124"/>
      <c r="G16" s="124"/>
      <c r="H16" s="124"/>
      <c r="I16" s="124"/>
      <c r="J16" s="124">
        <f>J15</f>
        <v>4</v>
      </c>
      <c r="K16" s="124"/>
      <c r="L16" s="124">
        <f>L15</f>
        <v>3</v>
      </c>
      <c r="M16" s="129">
        <f>M15</f>
        <v>6</v>
      </c>
      <c r="N16" s="116">
        <f t="shared" ref="N16:N19" si="3">MEDIAN(E16:M16)</f>
        <v>5</v>
      </c>
      <c r="O16" s="142"/>
      <c r="P16" s="113"/>
      <c r="Q16" s="143">
        <f>SUM(E16:M16)/4</f>
        <v>5</v>
      </c>
    </row>
    <row r="17" spans="2:18" x14ac:dyDescent="0.25">
      <c r="B17" s="97"/>
      <c r="C17" s="179"/>
      <c r="D17" s="131" t="s">
        <v>761</v>
      </c>
      <c r="E17" s="123"/>
      <c r="F17" s="124">
        <f>F15</f>
        <v>6</v>
      </c>
      <c r="G17" s="124">
        <f>G15</f>
        <v>6</v>
      </c>
      <c r="H17" s="124">
        <f>H15</f>
        <v>10</v>
      </c>
      <c r="I17" s="124">
        <f>I15</f>
        <v>11</v>
      </c>
      <c r="J17" s="124"/>
      <c r="K17" s="124">
        <f>K15</f>
        <v>3</v>
      </c>
      <c r="L17" s="124"/>
      <c r="M17" s="129"/>
      <c r="N17" s="116">
        <f t="shared" si="3"/>
        <v>6</v>
      </c>
      <c r="O17" s="142"/>
      <c r="P17" s="113"/>
      <c r="Q17" s="143">
        <f>SUM(E17:M17)/5</f>
        <v>7.2</v>
      </c>
    </row>
    <row r="18" spans="2:18" x14ac:dyDescent="0.25">
      <c r="B18" s="97"/>
      <c r="C18" s="179"/>
      <c r="D18" s="131" t="s">
        <v>762</v>
      </c>
      <c r="E18" s="123">
        <f>E15</f>
        <v>7</v>
      </c>
      <c r="F18" s="124"/>
      <c r="G18" s="124">
        <f>G15</f>
        <v>6</v>
      </c>
      <c r="H18" s="124"/>
      <c r="I18" s="124"/>
      <c r="J18" s="124"/>
      <c r="K18" s="124">
        <f>K15</f>
        <v>3</v>
      </c>
      <c r="L18" s="124">
        <f>L15</f>
        <v>3</v>
      </c>
      <c r="M18" s="129"/>
      <c r="N18" s="116">
        <f t="shared" si="3"/>
        <v>4.5</v>
      </c>
      <c r="O18" s="142"/>
      <c r="P18" s="113"/>
      <c r="Q18" s="143">
        <f>SUM(E18:M18)/4</f>
        <v>4.75</v>
      </c>
    </row>
    <row r="19" spans="2:18" x14ac:dyDescent="0.25">
      <c r="B19" s="97"/>
      <c r="C19" s="179"/>
      <c r="D19" s="131" t="s">
        <v>763</v>
      </c>
      <c r="E19" s="123"/>
      <c r="F19" s="124">
        <f>F15</f>
        <v>6</v>
      </c>
      <c r="G19" s="124"/>
      <c r="H19" s="124">
        <f>H15</f>
        <v>10</v>
      </c>
      <c r="I19" s="124">
        <f>I15</f>
        <v>11</v>
      </c>
      <c r="J19" s="124">
        <f>J15</f>
        <v>4</v>
      </c>
      <c r="K19" s="124"/>
      <c r="L19" s="124"/>
      <c r="M19" s="129">
        <f>M15</f>
        <v>6</v>
      </c>
      <c r="N19" s="116">
        <f t="shared" si="3"/>
        <v>6</v>
      </c>
      <c r="O19" s="142"/>
      <c r="P19" s="113"/>
      <c r="Q19" s="143">
        <f>SUM(E19:M19)/5</f>
        <v>7.4</v>
      </c>
    </row>
    <row r="20" spans="2:18" x14ac:dyDescent="0.25">
      <c r="B20" s="97"/>
      <c r="C20" s="114"/>
      <c r="D20" s="131"/>
      <c r="E20" s="119"/>
      <c r="F20" s="120"/>
      <c r="G20" s="120"/>
      <c r="H20" s="120"/>
      <c r="I20" s="120"/>
      <c r="J20" s="120"/>
      <c r="K20" s="120"/>
      <c r="L20" s="120"/>
      <c r="M20" s="127"/>
      <c r="N20" s="115"/>
      <c r="O20" s="113"/>
      <c r="P20" s="113"/>
      <c r="Q20" s="143"/>
    </row>
    <row r="21" spans="2:18" x14ac:dyDescent="0.25">
      <c r="B21" s="97"/>
      <c r="C21" s="179" t="s">
        <v>759</v>
      </c>
      <c r="D21" s="132" t="s">
        <v>772</v>
      </c>
      <c r="E21" s="125">
        <f t="shared" ref="E21:M21" si="4">100*(E6/E5)</f>
        <v>87.5</v>
      </c>
      <c r="F21" s="126">
        <f t="shared" si="4"/>
        <v>85.714285714285708</v>
      </c>
      <c r="G21" s="126">
        <f t="shared" si="4"/>
        <v>85.714285714285708</v>
      </c>
      <c r="H21" s="126">
        <f t="shared" si="4"/>
        <v>83.333333333333343</v>
      </c>
      <c r="I21" s="126">
        <f t="shared" si="4"/>
        <v>91.666666666666657</v>
      </c>
      <c r="J21" s="126">
        <f t="shared" si="4"/>
        <v>36.363636363636367</v>
      </c>
      <c r="K21" s="126">
        <f t="shared" si="4"/>
        <v>75</v>
      </c>
      <c r="L21" s="126">
        <f t="shared" si="4"/>
        <v>100</v>
      </c>
      <c r="M21" s="130">
        <f t="shared" si="4"/>
        <v>85.714285714285708</v>
      </c>
      <c r="N21" s="116"/>
      <c r="O21" s="142"/>
      <c r="P21" s="113"/>
      <c r="Q21" s="143"/>
      <c r="R21" t="s">
        <v>773</v>
      </c>
    </row>
    <row r="22" spans="2:18" ht="15" customHeight="1" x14ac:dyDescent="0.25">
      <c r="B22" s="97"/>
      <c r="C22" s="179"/>
      <c r="D22" s="131" t="s">
        <v>760</v>
      </c>
      <c r="E22" s="123">
        <f>E21</f>
        <v>87.5</v>
      </c>
      <c r="F22" s="124"/>
      <c r="G22" s="124"/>
      <c r="H22" s="124"/>
      <c r="I22" s="124"/>
      <c r="J22" s="124">
        <f>J21</f>
        <v>36.363636363636367</v>
      </c>
      <c r="K22" s="124"/>
      <c r="L22" s="124">
        <f>L21</f>
        <v>100</v>
      </c>
      <c r="M22" s="129">
        <f>M21</f>
        <v>85.714285714285708</v>
      </c>
      <c r="N22" s="116">
        <f>MEDIAN(E22:M22)</f>
        <v>86.607142857142861</v>
      </c>
      <c r="O22" s="142"/>
      <c r="P22" s="113"/>
      <c r="Q22" s="143">
        <f>SUM(E22:M22)/4</f>
        <v>77.394480519480524</v>
      </c>
    </row>
    <row r="23" spans="2:18" x14ac:dyDescent="0.25">
      <c r="B23" s="97"/>
      <c r="C23" s="179"/>
      <c r="D23" s="131" t="s">
        <v>761</v>
      </c>
      <c r="E23" s="123"/>
      <c r="F23" s="124">
        <f>F21</f>
        <v>85.714285714285708</v>
      </c>
      <c r="G23" s="124">
        <f>G21</f>
        <v>85.714285714285708</v>
      </c>
      <c r="H23" s="124">
        <f>H21</f>
        <v>83.333333333333343</v>
      </c>
      <c r="I23" s="124">
        <f>I21</f>
        <v>91.666666666666657</v>
      </c>
      <c r="J23" s="124"/>
      <c r="K23" s="124">
        <f>K21</f>
        <v>75</v>
      </c>
      <c r="L23" s="124"/>
      <c r="M23" s="129"/>
      <c r="N23" s="116">
        <f t="shared" ref="N23:N25" si="5">MEDIAN(E23:M23)</f>
        <v>85.714285714285708</v>
      </c>
      <c r="O23" s="142"/>
      <c r="P23" s="113"/>
      <c r="Q23" s="143">
        <f>SUM(E23:M23)/5</f>
        <v>84.285714285714292</v>
      </c>
    </row>
    <row r="24" spans="2:18" x14ac:dyDescent="0.25">
      <c r="B24" s="97"/>
      <c r="C24" s="179"/>
      <c r="D24" s="131" t="s">
        <v>762</v>
      </c>
      <c r="E24" s="123">
        <f>E21</f>
        <v>87.5</v>
      </c>
      <c r="F24" s="124"/>
      <c r="G24" s="124">
        <f>G21</f>
        <v>85.714285714285708</v>
      </c>
      <c r="H24" s="124"/>
      <c r="I24" s="124"/>
      <c r="J24" s="124"/>
      <c r="K24" s="124">
        <f>K21</f>
        <v>75</v>
      </c>
      <c r="L24" s="124">
        <f>L21</f>
        <v>100</v>
      </c>
      <c r="M24" s="129"/>
      <c r="N24" s="116">
        <f t="shared" si="5"/>
        <v>86.607142857142861</v>
      </c>
      <c r="O24" s="142"/>
      <c r="P24" s="113"/>
      <c r="Q24" s="143">
        <f>SUM(E24:M24)/4</f>
        <v>87.053571428571431</v>
      </c>
    </row>
    <row r="25" spans="2:18" x14ac:dyDescent="0.25">
      <c r="B25" s="97"/>
      <c r="C25" s="179"/>
      <c r="D25" s="131" t="s">
        <v>763</v>
      </c>
      <c r="E25" s="123"/>
      <c r="F25" s="124">
        <f>F21</f>
        <v>85.714285714285708</v>
      </c>
      <c r="G25" s="124"/>
      <c r="H25" s="124">
        <f>H21</f>
        <v>83.333333333333343</v>
      </c>
      <c r="I25" s="124">
        <f>I21</f>
        <v>91.666666666666657</v>
      </c>
      <c r="J25" s="124">
        <f>J21</f>
        <v>36.363636363636367</v>
      </c>
      <c r="K25" s="124"/>
      <c r="L25" s="124"/>
      <c r="M25" s="129">
        <f>M21</f>
        <v>85.714285714285708</v>
      </c>
      <c r="N25" s="116">
        <f t="shared" si="5"/>
        <v>85.714285714285708</v>
      </c>
      <c r="O25" s="142"/>
      <c r="P25" s="113"/>
      <c r="Q25" s="143">
        <f>SUM(E25:M25)/5</f>
        <v>76.558441558441558</v>
      </c>
    </row>
    <row r="26" spans="2:18" x14ac:dyDescent="0.25">
      <c r="B26" s="97"/>
      <c r="C26" s="114"/>
      <c r="D26" s="131"/>
      <c r="E26" s="119"/>
      <c r="F26" s="120"/>
      <c r="G26" s="120"/>
      <c r="H26" s="120"/>
      <c r="I26" s="120"/>
      <c r="J26" s="120"/>
      <c r="K26" s="120"/>
      <c r="L26" s="120"/>
      <c r="M26" s="127"/>
      <c r="N26" s="115"/>
      <c r="O26" s="113"/>
      <c r="P26" s="113"/>
      <c r="Q26" s="143"/>
    </row>
    <row r="27" spans="2:18" x14ac:dyDescent="0.25">
      <c r="B27" s="97"/>
      <c r="C27" s="180" t="s">
        <v>771</v>
      </c>
      <c r="D27" s="132" t="s">
        <v>772</v>
      </c>
      <c r="E27" s="121">
        <f>E7</f>
        <v>4</v>
      </c>
      <c r="F27" s="122">
        <f t="shared" ref="F27:M27" si="6">F7</f>
        <v>3</v>
      </c>
      <c r="G27" s="122">
        <f t="shared" si="6"/>
        <v>4</v>
      </c>
      <c r="H27" s="122">
        <f t="shared" si="6"/>
        <v>1</v>
      </c>
      <c r="I27" s="122">
        <f t="shared" si="6"/>
        <v>3</v>
      </c>
      <c r="J27" s="122">
        <f t="shared" si="6"/>
        <v>2</v>
      </c>
      <c r="K27" s="122">
        <f t="shared" si="6"/>
        <v>4</v>
      </c>
      <c r="L27" s="122">
        <f t="shared" si="6"/>
        <v>1</v>
      </c>
      <c r="M27" s="128">
        <f t="shared" si="6"/>
        <v>3</v>
      </c>
      <c r="N27" s="117"/>
      <c r="O27" s="113"/>
      <c r="P27" s="113"/>
      <c r="Q27" s="143"/>
      <c r="R27" t="s">
        <v>773</v>
      </c>
    </row>
    <row r="28" spans="2:18" ht="15" customHeight="1" x14ac:dyDescent="0.25">
      <c r="B28" s="97"/>
      <c r="C28" s="180"/>
      <c r="D28" s="131" t="s">
        <v>760</v>
      </c>
      <c r="E28" s="123">
        <f>E27</f>
        <v>4</v>
      </c>
      <c r="F28" s="124"/>
      <c r="G28" s="124"/>
      <c r="H28" s="124"/>
      <c r="I28" s="124"/>
      <c r="J28" s="124">
        <f>J27</f>
        <v>2</v>
      </c>
      <c r="K28" s="124"/>
      <c r="L28" s="124">
        <f>L27</f>
        <v>1</v>
      </c>
      <c r="M28" s="129">
        <f>M27</f>
        <v>3</v>
      </c>
      <c r="N28" s="116">
        <f>MEDIAN(E28:M28)</f>
        <v>2.5</v>
      </c>
      <c r="O28" s="142"/>
      <c r="P28" s="113"/>
      <c r="Q28" s="143">
        <f>SUM(E28:M28)/4</f>
        <v>2.5</v>
      </c>
    </row>
    <row r="29" spans="2:18" x14ac:dyDescent="0.25">
      <c r="B29" s="97"/>
      <c r="C29" s="180"/>
      <c r="D29" s="131" t="s">
        <v>761</v>
      </c>
      <c r="E29" s="123"/>
      <c r="F29" s="124">
        <f>F27</f>
        <v>3</v>
      </c>
      <c r="G29" s="124">
        <f>G27</f>
        <v>4</v>
      </c>
      <c r="H29" s="124">
        <f>H27</f>
        <v>1</v>
      </c>
      <c r="I29" s="124">
        <f>I27</f>
        <v>3</v>
      </c>
      <c r="J29" s="124"/>
      <c r="K29" s="124">
        <f>K27</f>
        <v>4</v>
      </c>
      <c r="L29" s="124"/>
      <c r="M29" s="129"/>
      <c r="N29" s="116">
        <f t="shared" ref="N29:N31" si="7">MEDIAN(E29:M29)</f>
        <v>3</v>
      </c>
      <c r="O29" s="142"/>
      <c r="P29" s="113"/>
      <c r="Q29" s="143">
        <f>SUM(E29:M29)/5</f>
        <v>3</v>
      </c>
    </row>
    <row r="30" spans="2:18" x14ac:dyDescent="0.25">
      <c r="B30" s="97"/>
      <c r="C30" s="180"/>
      <c r="D30" s="131" t="s">
        <v>762</v>
      </c>
      <c r="E30" s="123">
        <f>E27</f>
        <v>4</v>
      </c>
      <c r="F30" s="124"/>
      <c r="G30" s="124">
        <f>G27</f>
        <v>4</v>
      </c>
      <c r="H30" s="124"/>
      <c r="I30" s="124"/>
      <c r="J30" s="124"/>
      <c r="K30" s="124">
        <f>K27</f>
        <v>4</v>
      </c>
      <c r="L30" s="124">
        <f>L27</f>
        <v>1</v>
      </c>
      <c r="M30" s="129"/>
      <c r="N30" s="116">
        <f t="shared" si="7"/>
        <v>4</v>
      </c>
      <c r="O30" s="142"/>
      <c r="P30" s="113"/>
      <c r="Q30" s="143">
        <f>SUM(E30:M30)/4</f>
        <v>3.25</v>
      </c>
    </row>
    <row r="31" spans="2:18" x14ac:dyDescent="0.25">
      <c r="B31" s="97"/>
      <c r="C31" s="180"/>
      <c r="D31" s="131" t="s">
        <v>763</v>
      </c>
      <c r="E31" s="123"/>
      <c r="F31" s="124">
        <f>F27</f>
        <v>3</v>
      </c>
      <c r="G31" s="124"/>
      <c r="H31" s="124">
        <f>H27</f>
        <v>1</v>
      </c>
      <c r="I31" s="124">
        <f>I27</f>
        <v>3</v>
      </c>
      <c r="J31" s="124">
        <f>J27</f>
        <v>2</v>
      </c>
      <c r="K31" s="124"/>
      <c r="L31" s="124"/>
      <c r="M31" s="129">
        <f>M27</f>
        <v>3</v>
      </c>
      <c r="N31" s="116">
        <f t="shared" si="7"/>
        <v>3</v>
      </c>
      <c r="O31" s="142"/>
      <c r="P31" s="113"/>
      <c r="Q31" s="143">
        <f>SUM(E31:M31)/5</f>
        <v>2.4</v>
      </c>
    </row>
    <row r="32" spans="2:18" x14ac:dyDescent="0.25">
      <c r="B32" s="97"/>
      <c r="C32" s="97"/>
      <c r="D32" s="97"/>
      <c r="E32" s="97"/>
      <c r="F32" s="97"/>
      <c r="G32" s="97"/>
      <c r="H32" s="97"/>
      <c r="I32" s="97"/>
      <c r="J32" s="97"/>
      <c r="K32" s="97"/>
      <c r="L32" s="97"/>
      <c r="M32" s="97"/>
      <c r="N32" s="97"/>
      <c r="O32" s="97"/>
      <c r="P32" s="97"/>
      <c r="Q32" s="97"/>
    </row>
    <row r="33" spans="2:17" x14ac:dyDescent="0.25">
      <c r="B33" s="97"/>
      <c r="C33" s="97"/>
      <c r="D33" s="97"/>
      <c r="E33" s="97"/>
      <c r="F33" s="97"/>
      <c r="G33" s="97"/>
      <c r="H33" s="97"/>
      <c r="I33" s="97"/>
      <c r="J33" s="97"/>
      <c r="K33" s="97"/>
      <c r="L33" s="97"/>
      <c r="M33" s="97"/>
      <c r="N33" s="97"/>
      <c r="O33" s="97"/>
      <c r="P33" s="97"/>
      <c r="Q33" s="97"/>
    </row>
    <row r="34" spans="2:17" x14ac:dyDescent="0.25">
      <c r="E34" s="112"/>
      <c r="F34" s="112"/>
      <c r="G34" s="112"/>
      <c r="H34" s="112"/>
      <c r="I34" s="112"/>
      <c r="J34" s="112"/>
      <c r="K34" s="112"/>
      <c r="L34" s="112"/>
      <c r="M34" s="112"/>
      <c r="N34" s="111"/>
      <c r="O34" s="111"/>
    </row>
    <row r="35" spans="2:17" x14ac:dyDescent="0.25">
      <c r="E35" s="112"/>
      <c r="F35" s="112"/>
      <c r="G35" s="112"/>
      <c r="H35" s="112"/>
      <c r="I35" s="112"/>
      <c r="J35" s="112"/>
      <c r="K35" s="112"/>
      <c r="L35" s="112"/>
      <c r="M35" s="112"/>
      <c r="N35" s="111"/>
      <c r="O35" s="111"/>
    </row>
    <row r="36" spans="2:17" x14ac:dyDescent="0.25">
      <c r="D36" t="s">
        <v>769</v>
      </c>
      <c r="E36" s="112"/>
      <c r="F36" s="112"/>
      <c r="G36" s="112"/>
      <c r="H36" s="112"/>
      <c r="I36" s="112"/>
      <c r="J36" s="112"/>
      <c r="K36" s="112"/>
      <c r="L36" s="112"/>
      <c r="M36" s="112"/>
      <c r="N36" s="111"/>
      <c r="O36" s="111"/>
    </row>
    <row r="37" spans="2:17" x14ac:dyDescent="0.25">
      <c r="D37" t="s">
        <v>767</v>
      </c>
      <c r="E37" s="112"/>
      <c r="F37" s="112"/>
      <c r="G37" s="112"/>
      <c r="H37" s="112"/>
      <c r="I37" s="112"/>
      <c r="J37" s="112"/>
      <c r="K37" s="112"/>
      <c r="L37" s="112"/>
      <c r="M37" s="112"/>
      <c r="N37" s="111"/>
      <c r="O37" s="111"/>
    </row>
    <row r="38" spans="2:17" x14ac:dyDescent="0.25">
      <c r="D38" t="s">
        <v>768</v>
      </c>
    </row>
  </sheetData>
  <mergeCells count="6">
    <mergeCell ref="E3:M3"/>
    <mergeCell ref="C9:C13"/>
    <mergeCell ref="C15:C19"/>
    <mergeCell ref="C21:C25"/>
    <mergeCell ref="C27:C31"/>
    <mergeCell ref="C5:C7"/>
  </mergeCells>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topLeftCell="A2" zoomScale="130" zoomScaleNormal="130" workbookViewId="0">
      <selection activeCell="V19" sqref="V19"/>
    </sheetView>
  </sheetViews>
  <sheetFormatPr baseColWidth="10" defaultRowHeight="15" x14ac:dyDescent="0.25"/>
  <cols>
    <col min="2" max="2" width="15.5703125" customWidth="1"/>
    <col min="3" max="3" width="6.85546875" customWidth="1"/>
    <col min="4" max="4" width="30" bestFit="1" customWidth="1"/>
    <col min="5" max="11" width="3.28515625" bestFit="1" customWidth="1"/>
    <col min="12" max="12" width="4.28515625" bestFit="1" customWidth="1"/>
    <col min="13" max="13" width="3.28515625" bestFit="1" customWidth="1"/>
    <col min="14" max="14" width="7.85546875" bestFit="1" customWidth="1"/>
    <col min="15" max="15" width="0.42578125" customWidth="1"/>
    <col min="16" max="16" width="3.28515625" bestFit="1" customWidth="1"/>
  </cols>
  <sheetData>
    <row r="1" spans="1:18" x14ac:dyDescent="0.25">
      <c r="A1" t="s">
        <v>755</v>
      </c>
    </row>
    <row r="2" spans="1:18" x14ac:dyDescent="0.25">
      <c r="A2" t="s">
        <v>756</v>
      </c>
      <c r="B2" s="97"/>
      <c r="C2" s="97"/>
      <c r="D2" s="97"/>
      <c r="E2" s="97"/>
      <c r="F2" s="97"/>
      <c r="G2" s="97"/>
      <c r="H2" s="97"/>
      <c r="I2" s="97"/>
      <c r="J2" s="97"/>
      <c r="K2" s="97"/>
      <c r="L2" s="97"/>
      <c r="M2" s="97"/>
      <c r="N2" s="97"/>
      <c r="O2" s="97"/>
      <c r="P2" s="97"/>
      <c r="Q2" s="97"/>
    </row>
    <row r="3" spans="1:18" x14ac:dyDescent="0.25">
      <c r="B3" s="97"/>
      <c r="C3" s="97"/>
      <c r="D3" s="97"/>
      <c r="E3" s="175" t="s">
        <v>787</v>
      </c>
      <c r="F3" s="176"/>
      <c r="G3" s="176"/>
      <c r="H3" s="176"/>
      <c r="I3" s="176"/>
      <c r="J3" s="176"/>
      <c r="K3" s="176"/>
      <c r="L3" s="176"/>
      <c r="M3" s="177"/>
      <c r="N3" s="139"/>
      <c r="O3" s="140"/>
      <c r="P3" s="139"/>
      <c r="Q3" s="97"/>
    </row>
    <row r="4" spans="1:18" ht="15.75" thickBot="1" x14ac:dyDescent="0.3">
      <c r="B4" s="97"/>
      <c r="C4" s="91"/>
      <c r="D4" s="141"/>
      <c r="E4" s="135">
        <v>1</v>
      </c>
      <c r="F4" s="136">
        <v>2</v>
      </c>
      <c r="G4" s="136">
        <v>3</v>
      </c>
      <c r="H4" s="136">
        <v>4</v>
      </c>
      <c r="I4" s="136">
        <v>5</v>
      </c>
      <c r="J4" s="136">
        <v>6</v>
      </c>
      <c r="K4" s="136">
        <v>7</v>
      </c>
      <c r="L4" s="136">
        <v>8</v>
      </c>
      <c r="M4" s="137">
        <v>9</v>
      </c>
      <c r="N4" s="118" t="s">
        <v>764</v>
      </c>
      <c r="O4" s="140"/>
      <c r="P4" s="118" t="s">
        <v>775</v>
      </c>
      <c r="Q4" s="97" t="s">
        <v>765</v>
      </c>
    </row>
    <row r="5" spans="1:18" ht="18.75" customHeight="1" thickTop="1" x14ac:dyDescent="0.25">
      <c r="B5" s="97"/>
      <c r="C5" s="181"/>
      <c r="D5" s="134" t="s">
        <v>757</v>
      </c>
      <c r="E5" s="119">
        <v>8</v>
      </c>
      <c r="F5" s="120">
        <v>7</v>
      </c>
      <c r="G5" s="120">
        <v>7</v>
      </c>
      <c r="H5" s="120">
        <v>12</v>
      </c>
      <c r="I5" s="120">
        <v>12</v>
      </c>
      <c r="J5" s="120">
        <v>11</v>
      </c>
      <c r="K5" s="120">
        <v>4</v>
      </c>
      <c r="L5" s="120">
        <v>3</v>
      </c>
      <c r="M5" s="127">
        <v>7</v>
      </c>
      <c r="N5" s="116">
        <f t="shared" ref="N5:N7" si="0">MEDIAN(E5:M5)</f>
        <v>7</v>
      </c>
      <c r="O5" s="142"/>
      <c r="P5" s="33">
        <v>71</v>
      </c>
      <c r="Q5" s="25"/>
    </row>
    <row r="6" spans="1:18" ht="18.75" customHeight="1" x14ac:dyDescent="0.25">
      <c r="B6" s="97"/>
      <c r="C6" s="181"/>
      <c r="D6" s="133" t="s">
        <v>758</v>
      </c>
      <c r="E6" s="119">
        <v>7</v>
      </c>
      <c r="F6" s="120">
        <v>6</v>
      </c>
      <c r="G6" s="120">
        <v>6</v>
      </c>
      <c r="H6" s="120">
        <v>10</v>
      </c>
      <c r="I6" s="120">
        <v>11</v>
      </c>
      <c r="J6" s="120">
        <v>4</v>
      </c>
      <c r="K6" s="120">
        <v>3</v>
      </c>
      <c r="L6" s="120">
        <v>3</v>
      </c>
      <c r="M6" s="127">
        <v>6</v>
      </c>
      <c r="N6" s="116">
        <f t="shared" si="0"/>
        <v>6</v>
      </c>
      <c r="O6" s="142"/>
      <c r="P6" s="33">
        <v>56</v>
      </c>
      <c r="Q6" s="25"/>
    </row>
    <row r="7" spans="1:18" ht="18.75" customHeight="1" x14ac:dyDescent="0.25">
      <c r="B7" s="97"/>
      <c r="C7" s="181"/>
      <c r="D7" s="138" t="s">
        <v>774</v>
      </c>
      <c r="E7" s="119">
        <v>4</v>
      </c>
      <c r="F7" s="120">
        <v>3</v>
      </c>
      <c r="G7" s="120">
        <v>4</v>
      </c>
      <c r="H7" s="120">
        <v>1</v>
      </c>
      <c r="I7" s="120">
        <v>3</v>
      </c>
      <c r="J7" s="120">
        <v>2</v>
      </c>
      <c r="K7" s="120">
        <v>4</v>
      </c>
      <c r="L7" s="120">
        <v>1</v>
      </c>
      <c r="M7" s="127">
        <v>3</v>
      </c>
      <c r="N7" s="116">
        <f t="shared" si="0"/>
        <v>3</v>
      </c>
      <c r="O7" s="142"/>
      <c r="P7" s="33">
        <v>25</v>
      </c>
      <c r="Q7" s="25"/>
    </row>
    <row r="8" spans="1:18" ht="18.75" customHeight="1" x14ac:dyDescent="0.25">
      <c r="B8" s="97"/>
      <c r="C8" s="97"/>
      <c r="D8" s="131"/>
      <c r="E8" s="119"/>
      <c r="F8" s="120"/>
      <c r="G8" s="120"/>
      <c r="H8" s="120"/>
      <c r="I8" s="120"/>
      <c r="J8" s="120"/>
      <c r="K8" s="120"/>
      <c r="L8" s="120"/>
      <c r="M8" s="127"/>
      <c r="N8" s="116"/>
      <c r="O8" s="142"/>
      <c r="P8" s="144"/>
      <c r="Q8" s="25"/>
    </row>
    <row r="9" spans="1:18" ht="18.75" customHeight="1" x14ac:dyDescent="0.25">
      <c r="B9" s="97"/>
      <c r="C9" s="178" t="s">
        <v>757</v>
      </c>
      <c r="D9" s="132" t="s">
        <v>772</v>
      </c>
      <c r="E9" s="121">
        <f t="shared" ref="E9:M9" si="1">E5</f>
        <v>8</v>
      </c>
      <c r="F9" s="122">
        <f t="shared" si="1"/>
        <v>7</v>
      </c>
      <c r="G9" s="122">
        <f t="shared" si="1"/>
        <v>7</v>
      </c>
      <c r="H9" s="122">
        <f t="shared" si="1"/>
        <v>12</v>
      </c>
      <c r="I9" s="122">
        <f t="shared" si="1"/>
        <v>12</v>
      </c>
      <c r="J9" s="122">
        <f t="shared" si="1"/>
        <v>11</v>
      </c>
      <c r="K9" s="122">
        <f t="shared" si="1"/>
        <v>4</v>
      </c>
      <c r="L9" s="122">
        <f t="shared" si="1"/>
        <v>3</v>
      </c>
      <c r="M9" s="128">
        <f t="shared" si="1"/>
        <v>7</v>
      </c>
      <c r="N9" s="116"/>
      <c r="O9" s="142"/>
      <c r="P9" s="144"/>
      <c r="Q9" s="25"/>
      <c r="R9" t="s">
        <v>773</v>
      </c>
    </row>
    <row r="10" spans="1:18" ht="18.75" customHeight="1" x14ac:dyDescent="0.25">
      <c r="B10" s="97"/>
      <c r="C10" s="178"/>
      <c r="D10" s="131" t="s">
        <v>762</v>
      </c>
      <c r="E10" s="123">
        <f>E9</f>
        <v>8</v>
      </c>
      <c r="F10" s="124"/>
      <c r="G10" s="124">
        <f>G9</f>
        <v>7</v>
      </c>
      <c r="H10" s="124"/>
      <c r="I10" s="124"/>
      <c r="J10" s="124"/>
      <c r="K10" s="124">
        <f>K9</f>
        <v>4</v>
      </c>
      <c r="L10" s="124">
        <f>L9</f>
        <v>3</v>
      </c>
      <c r="M10" s="129"/>
      <c r="N10" s="116">
        <f>MEDIAN(E10:M10)</f>
        <v>5.5</v>
      </c>
      <c r="O10" s="142"/>
      <c r="P10" s="144"/>
      <c r="Q10" s="143">
        <f>SUM(E10:M10)/4</f>
        <v>5.5</v>
      </c>
    </row>
    <row r="11" spans="1:18" ht="18.75" customHeight="1" x14ac:dyDescent="0.25">
      <c r="B11" s="97"/>
      <c r="C11" s="178"/>
      <c r="D11" s="131" t="s">
        <v>763</v>
      </c>
      <c r="E11" s="123"/>
      <c r="F11" s="124">
        <f>F9</f>
        <v>7</v>
      </c>
      <c r="G11" s="124"/>
      <c r="H11" s="124">
        <f>H9</f>
        <v>12</v>
      </c>
      <c r="I11" s="124">
        <f>I9</f>
        <v>12</v>
      </c>
      <c r="J11" s="124">
        <f>J9</f>
        <v>11</v>
      </c>
      <c r="K11" s="124"/>
      <c r="L11" s="124"/>
      <c r="M11" s="129">
        <f>M9</f>
        <v>7</v>
      </c>
      <c r="N11" s="116">
        <f>MEDIAN(E11:M11)</f>
        <v>11</v>
      </c>
      <c r="O11" s="142"/>
      <c r="P11" s="144"/>
      <c r="Q11" s="143">
        <f>SUM(E11:M11)/5</f>
        <v>9.8000000000000007</v>
      </c>
    </row>
    <row r="12" spans="1:18" ht="18.75" customHeight="1" x14ac:dyDescent="0.25">
      <c r="B12" s="97"/>
      <c r="C12" s="114"/>
      <c r="D12" s="131"/>
      <c r="E12" s="119"/>
      <c r="F12" s="120"/>
      <c r="G12" s="120"/>
      <c r="H12" s="120"/>
      <c r="I12" s="120"/>
      <c r="J12" s="120"/>
      <c r="K12" s="120"/>
      <c r="L12" s="120"/>
      <c r="M12" s="127"/>
      <c r="N12" s="115"/>
      <c r="O12" s="144"/>
      <c r="P12" s="144"/>
      <c r="Q12" s="143"/>
    </row>
    <row r="13" spans="1:18" ht="18.75" customHeight="1" x14ac:dyDescent="0.25">
      <c r="B13" s="97"/>
      <c r="C13" s="179" t="s">
        <v>766</v>
      </c>
      <c r="D13" s="132" t="s">
        <v>772</v>
      </c>
      <c r="E13" s="121">
        <f t="shared" ref="E13:M13" si="2">E6</f>
        <v>7</v>
      </c>
      <c r="F13" s="122">
        <f t="shared" si="2"/>
        <v>6</v>
      </c>
      <c r="G13" s="122">
        <f t="shared" si="2"/>
        <v>6</v>
      </c>
      <c r="H13" s="122">
        <f t="shared" si="2"/>
        <v>10</v>
      </c>
      <c r="I13" s="122">
        <f t="shared" si="2"/>
        <v>11</v>
      </c>
      <c r="J13" s="122">
        <f t="shared" si="2"/>
        <v>4</v>
      </c>
      <c r="K13" s="122">
        <f t="shared" si="2"/>
        <v>3</v>
      </c>
      <c r="L13" s="122">
        <f t="shared" si="2"/>
        <v>3</v>
      </c>
      <c r="M13" s="128">
        <f t="shared" si="2"/>
        <v>6</v>
      </c>
      <c r="N13" s="116"/>
      <c r="O13" s="142"/>
      <c r="P13" s="144"/>
      <c r="Q13" s="143"/>
      <c r="R13" t="s">
        <v>773</v>
      </c>
    </row>
    <row r="14" spans="1:18" ht="18.75" customHeight="1" x14ac:dyDescent="0.25">
      <c r="B14" s="97"/>
      <c r="C14" s="179"/>
      <c r="D14" s="131" t="s">
        <v>762</v>
      </c>
      <c r="E14" s="123">
        <f>E13</f>
        <v>7</v>
      </c>
      <c r="F14" s="124"/>
      <c r="G14" s="124">
        <f>G13</f>
        <v>6</v>
      </c>
      <c r="H14" s="124"/>
      <c r="I14" s="124"/>
      <c r="J14" s="124"/>
      <c r="K14" s="124">
        <f>K13</f>
        <v>3</v>
      </c>
      <c r="L14" s="124">
        <f>L13</f>
        <v>3</v>
      </c>
      <c r="M14" s="129"/>
      <c r="N14" s="116">
        <f t="shared" ref="N14:N15" si="3">MEDIAN(E14:M14)</f>
        <v>4.5</v>
      </c>
      <c r="O14" s="142"/>
      <c r="P14" s="144"/>
      <c r="Q14" s="143">
        <f>SUM(E14:M14)/4</f>
        <v>4.75</v>
      </c>
    </row>
    <row r="15" spans="1:18" ht="18.75" customHeight="1" x14ac:dyDescent="0.25">
      <c r="B15" s="97"/>
      <c r="C15" s="179"/>
      <c r="D15" s="131" t="s">
        <v>763</v>
      </c>
      <c r="E15" s="123"/>
      <c r="F15" s="124">
        <f>F13</f>
        <v>6</v>
      </c>
      <c r="G15" s="124"/>
      <c r="H15" s="124">
        <f>H13</f>
        <v>10</v>
      </c>
      <c r="I15" s="124">
        <f>I13</f>
        <v>11</v>
      </c>
      <c r="J15" s="124">
        <f>J13</f>
        <v>4</v>
      </c>
      <c r="K15" s="124"/>
      <c r="L15" s="124"/>
      <c r="M15" s="129">
        <f>M13</f>
        <v>6</v>
      </c>
      <c r="N15" s="116">
        <f t="shared" si="3"/>
        <v>6</v>
      </c>
      <c r="O15" s="142"/>
      <c r="P15" s="144"/>
      <c r="Q15" s="143">
        <f>SUM(E15:M15)/5</f>
        <v>7.4</v>
      </c>
    </row>
    <row r="16" spans="1:18" ht="18.75" customHeight="1" x14ac:dyDescent="0.25">
      <c r="B16" s="97"/>
      <c r="C16" s="114"/>
      <c r="D16" s="131"/>
      <c r="E16" s="119"/>
      <c r="F16" s="120"/>
      <c r="G16" s="120"/>
      <c r="H16" s="120"/>
      <c r="I16" s="120"/>
      <c r="J16" s="120"/>
      <c r="K16" s="120"/>
      <c r="L16" s="120"/>
      <c r="M16" s="127"/>
      <c r="N16" s="115"/>
      <c r="O16" s="144"/>
      <c r="P16" s="144"/>
      <c r="Q16" s="143"/>
    </row>
    <row r="17" spans="2:18" ht="18.75" customHeight="1" x14ac:dyDescent="0.25">
      <c r="B17" s="97"/>
      <c r="C17" s="179" t="s">
        <v>759</v>
      </c>
      <c r="D17" s="132" t="s">
        <v>772</v>
      </c>
      <c r="E17" s="125">
        <f t="shared" ref="E17:M17" si="4">100*(E6/E5)</f>
        <v>87.5</v>
      </c>
      <c r="F17" s="126">
        <f t="shared" si="4"/>
        <v>85.714285714285708</v>
      </c>
      <c r="G17" s="126">
        <f t="shared" si="4"/>
        <v>85.714285714285708</v>
      </c>
      <c r="H17" s="126">
        <f t="shared" si="4"/>
        <v>83.333333333333343</v>
      </c>
      <c r="I17" s="126">
        <f t="shared" si="4"/>
        <v>91.666666666666657</v>
      </c>
      <c r="J17" s="126">
        <f t="shared" si="4"/>
        <v>36.363636363636367</v>
      </c>
      <c r="K17" s="126">
        <f t="shared" si="4"/>
        <v>75</v>
      </c>
      <c r="L17" s="126">
        <f t="shared" si="4"/>
        <v>100</v>
      </c>
      <c r="M17" s="130">
        <f t="shared" si="4"/>
        <v>85.714285714285708</v>
      </c>
      <c r="N17" s="116"/>
      <c r="O17" s="142"/>
      <c r="P17" s="144"/>
      <c r="Q17" s="143"/>
      <c r="R17" t="s">
        <v>773</v>
      </c>
    </row>
    <row r="18" spans="2:18" ht="18.75" customHeight="1" x14ac:dyDescent="0.25">
      <c r="B18" s="97"/>
      <c r="C18" s="179"/>
      <c r="D18" s="131" t="s">
        <v>762</v>
      </c>
      <c r="E18" s="123">
        <f>E17</f>
        <v>87.5</v>
      </c>
      <c r="F18" s="124"/>
      <c r="G18" s="124">
        <f>G17</f>
        <v>85.714285714285708</v>
      </c>
      <c r="H18" s="124"/>
      <c r="I18" s="124"/>
      <c r="J18" s="124"/>
      <c r="K18" s="124">
        <f>K17</f>
        <v>75</v>
      </c>
      <c r="L18" s="124">
        <f>L17</f>
        <v>100</v>
      </c>
      <c r="M18" s="129"/>
      <c r="N18" s="116">
        <f t="shared" ref="N18:N19" si="5">MEDIAN(E18:M18)</f>
        <v>86.607142857142861</v>
      </c>
      <c r="O18" s="142"/>
      <c r="P18" s="144"/>
      <c r="Q18" s="143">
        <f>SUM(E18:M18)/4</f>
        <v>87.053571428571431</v>
      </c>
    </row>
    <row r="19" spans="2:18" ht="18.75" customHeight="1" x14ac:dyDescent="0.25">
      <c r="B19" s="97"/>
      <c r="C19" s="179"/>
      <c r="D19" s="131" t="s">
        <v>763</v>
      </c>
      <c r="E19" s="123"/>
      <c r="F19" s="124">
        <f>F17</f>
        <v>85.714285714285708</v>
      </c>
      <c r="G19" s="124"/>
      <c r="H19" s="124">
        <f>H17</f>
        <v>83.333333333333343</v>
      </c>
      <c r="I19" s="124">
        <f>I17</f>
        <v>91.666666666666657</v>
      </c>
      <c r="J19" s="124">
        <f>J17</f>
        <v>36.363636363636367</v>
      </c>
      <c r="K19" s="124"/>
      <c r="L19" s="124"/>
      <c r="M19" s="129">
        <f>M17</f>
        <v>85.714285714285708</v>
      </c>
      <c r="N19" s="116">
        <f t="shared" si="5"/>
        <v>85.714285714285708</v>
      </c>
      <c r="O19" s="142"/>
      <c r="P19" s="144"/>
      <c r="Q19" s="143">
        <f>SUM(E19:M19)/5</f>
        <v>76.558441558441558</v>
      </c>
    </row>
    <row r="20" spans="2:18" ht="18.75" customHeight="1" x14ac:dyDescent="0.25">
      <c r="B20" s="97"/>
      <c r="C20" s="114"/>
      <c r="D20" s="131"/>
      <c r="E20" s="119"/>
      <c r="F20" s="120"/>
      <c r="G20" s="120"/>
      <c r="H20" s="120"/>
      <c r="I20" s="120"/>
      <c r="J20" s="120"/>
      <c r="K20" s="120"/>
      <c r="L20" s="120"/>
      <c r="M20" s="127"/>
      <c r="N20" s="115"/>
      <c r="O20" s="144"/>
      <c r="P20" s="144"/>
      <c r="Q20" s="143"/>
    </row>
    <row r="21" spans="2:18" ht="18.75" customHeight="1" x14ac:dyDescent="0.25">
      <c r="B21" s="97"/>
      <c r="C21" s="180" t="s">
        <v>771</v>
      </c>
      <c r="D21" s="132" t="s">
        <v>772</v>
      </c>
      <c r="E21" s="121">
        <f t="shared" ref="E21:M21" si="6">E7</f>
        <v>4</v>
      </c>
      <c r="F21" s="122">
        <f t="shared" si="6"/>
        <v>3</v>
      </c>
      <c r="G21" s="122">
        <f t="shared" si="6"/>
        <v>4</v>
      </c>
      <c r="H21" s="122">
        <f t="shared" si="6"/>
        <v>1</v>
      </c>
      <c r="I21" s="122">
        <f t="shared" si="6"/>
        <v>3</v>
      </c>
      <c r="J21" s="122">
        <f t="shared" si="6"/>
        <v>2</v>
      </c>
      <c r="K21" s="122">
        <f t="shared" si="6"/>
        <v>4</v>
      </c>
      <c r="L21" s="122">
        <f t="shared" si="6"/>
        <v>1</v>
      </c>
      <c r="M21" s="128">
        <f t="shared" si="6"/>
        <v>3</v>
      </c>
      <c r="N21" s="117"/>
      <c r="O21" s="144"/>
      <c r="P21" s="144"/>
      <c r="Q21" s="143"/>
      <c r="R21" t="s">
        <v>773</v>
      </c>
    </row>
    <row r="22" spans="2:18" ht="18.75" customHeight="1" x14ac:dyDescent="0.25">
      <c r="B22" s="97"/>
      <c r="C22" s="180"/>
      <c r="D22" s="131" t="s">
        <v>762</v>
      </c>
      <c r="E22" s="123">
        <f>E21</f>
        <v>4</v>
      </c>
      <c r="F22" s="124"/>
      <c r="G22" s="124">
        <f>G21</f>
        <v>4</v>
      </c>
      <c r="H22" s="124"/>
      <c r="I22" s="124"/>
      <c r="J22" s="124"/>
      <c r="K22" s="124">
        <f>K21</f>
        <v>4</v>
      </c>
      <c r="L22" s="124">
        <f>L21</f>
        <v>1</v>
      </c>
      <c r="M22" s="129"/>
      <c r="N22" s="116">
        <f t="shared" ref="N22:N23" si="7">MEDIAN(E22:M22)</f>
        <v>4</v>
      </c>
      <c r="O22" s="142"/>
      <c r="P22" s="144"/>
      <c r="Q22" s="143">
        <f>SUM(E22:M22)/4</f>
        <v>3.25</v>
      </c>
    </row>
    <row r="23" spans="2:18" ht="18.75" customHeight="1" x14ac:dyDescent="0.25">
      <c r="B23" s="97"/>
      <c r="C23" s="180"/>
      <c r="D23" s="131" t="s">
        <v>763</v>
      </c>
      <c r="E23" s="123"/>
      <c r="F23" s="124">
        <f>F21</f>
        <v>3</v>
      </c>
      <c r="G23" s="124"/>
      <c r="H23" s="124">
        <f>H21</f>
        <v>1</v>
      </c>
      <c r="I23" s="124">
        <f>I21</f>
        <v>3</v>
      </c>
      <c r="J23" s="124">
        <f>J21</f>
        <v>2</v>
      </c>
      <c r="K23" s="124"/>
      <c r="L23" s="124"/>
      <c r="M23" s="129">
        <f>M21</f>
        <v>3</v>
      </c>
      <c r="N23" s="116">
        <f t="shared" si="7"/>
        <v>3</v>
      </c>
      <c r="O23" s="142"/>
      <c r="P23" s="144"/>
      <c r="Q23" s="143">
        <f>SUM(E23:M23)/5</f>
        <v>2.4</v>
      </c>
    </row>
    <row r="24" spans="2:18" x14ac:dyDescent="0.25">
      <c r="B24" s="97"/>
      <c r="C24" s="97"/>
      <c r="D24" s="97"/>
      <c r="E24" s="97"/>
      <c r="F24" s="97"/>
      <c r="G24" s="97"/>
      <c r="H24" s="97"/>
      <c r="I24" s="97"/>
      <c r="J24" s="97"/>
      <c r="K24" s="97"/>
      <c r="L24" s="97"/>
      <c r="M24" s="97"/>
      <c r="N24" s="97"/>
      <c r="O24" s="97"/>
      <c r="P24" s="97"/>
      <c r="Q24" s="97"/>
    </row>
    <row r="25" spans="2:18" x14ac:dyDescent="0.25">
      <c r="B25" s="97"/>
      <c r="C25" s="97"/>
      <c r="D25" s="97"/>
      <c r="E25" s="97"/>
      <c r="F25" s="97"/>
      <c r="G25" s="97"/>
      <c r="H25" s="97"/>
      <c r="I25" s="97"/>
      <c r="J25" s="97"/>
      <c r="K25" s="97"/>
      <c r="L25" s="97"/>
      <c r="M25" s="97"/>
      <c r="N25" s="97"/>
      <c r="O25" s="97"/>
      <c r="P25" s="97"/>
      <c r="Q25" s="97"/>
    </row>
    <row r="26" spans="2:18" x14ac:dyDescent="0.25">
      <c r="E26" s="112"/>
      <c r="F26" s="112"/>
      <c r="G26" s="112"/>
      <c r="H26" s="112"/>
      <c r="I26" s="112"/>
      <c r="J26" s="112"/>
      <c r="K26" s="112"/>
      <c r="L26" s="112"/>
      <c r="M26" s="112"/>
      <c r="N26" s="111"/>
      <c r="O26" s="111"/>
    </row>
    <row r="27" spans="2:18" x14ac:dyDescent="0.25">
      <c r="E27" s="112"/>
      <c r="F27" s="112"/>
      <c r="G27" s="112"/>
      <c r="H27" s="112"/>
      <c r="I27" s="112"/>
      <c r="J27" s="112"/>
      <c r="K27" s="112"/>
      <c r="L27" s="112"/>
      <c r="M27" s="112"/>
      <c r="N27" s="111"/>
      <c r="O27" s="111"/>
    </row>
    <row r="28" spans="2:18" x14ac:dyDescent="0.25">
      <c r="D28" t="s">
        <v>769</v>
      </c>
      <c r="E28" s="112"/>
      <c r="F28" s="112"/>
      <c r="G28" s="112"/>
      <c r="H28" s="112"/>
      <c r="I28" s="112"/>
      <c r="J28" s="112"/>
      <c r="K28" s="112"/>
      <c r="L28" s="112"/>
      <c r="M28" s="112"/>
      <c r="N28" s="111"/>
      <c r="O28" s="111"/>
    </row>
    <row r="29" spans="2:18" x14ac:dyDescent="0.25">
      <c r="D29" t="s">
        <v>767</v>
      </c>
      <c r="E29" s="112"/>
      <c r="F29" s="112"/>
      <c r="G29" s="112"/>
      <c r="H29" s="112"/>
      <c r="I29" s="112"/>
      <c r="J29" s="112"/>
      <c r="K29" s="112"/>
      <c r="L29" s="112"/>
      <c r="M29" s="112"/>
      <c r="N29" s="111"/>
      <c r="O29" s="111"/>
    </row>
    <row r="30" spans="2:18" x14ac:dyDescent="0.25">
      <c r="D30" t="s">
        <v>768</v>
      </c>
    </row>
  </sheetData>
  <mergeCells count="6">
    <mergeCell ref="C21:C23"/>
    <mergeCell ref="E3:M3"/>
    <mergeCell ref="C5:C7"/>
    <mergeCell ref="C9:C11"/>
    <mergeCell ref="C13:C15"/>
    <mergeCell ref="C17:C19"/>
  </mergeCells>
  <pageMargins left="0.7" right="0.7" top="0.78740157499999996" bottom="0.78740157499999996" header="0.3" footer="0.3"/>
  <pageSetup paperSize="9"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Tabelle1</vt:lpstr>
      <vt:lpstr>Tabelle2</vt:lpstr>
      <vt:lpstr>Tabelle3</vt:lpstr>
      <vt:lpstr>Tabelle4</vt:lpstr>
      <vt:lpstr>Tabelle5</vt:lpstr>
      <vt:lpstr>ausweichstrategien</vt:lpstr>
      <vt:lpstr>piechart_auswstrat</vt:lpstr>
      <vt:lpstr>Tabelle6</vt:lpstr>
      <vt:lpstr>Tabelle7</vt:lpstr>
      <vt:lpstr>kommentar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2021-10-13T10:43:56Z</dcterms:created>
  <dcterms:modified xsi:type="dcterms:W3CDTF">2022-05-21T12:54:00Z</dcterms:modified>
</cp:coreProperties>
</file>